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35" windowHeight="11700" activeTab="0"/>
  </bookViews>
  <sheets>
    <sheet name="Index" sheetId="1" r:id="rId1"/>
    <sheet name="Edi - Rolling 3mth, 2006 on" sheetId="2" r:id="rId2"/>
    <sheet name="Other - Rolling 3mth, 2006 on" sheetId="3" r:id="rId3"/>
    <sheet name="Edi - Roll 3 mth - pre '06" sheetId="4" r:id="rId4"/>
    <sheet name="Other - Roll 3mth - pre '06" sheetId="5" r:id="rId5"/>
    <sheet name="Edinburgh - Quarterly" sheetId="6" r:id="rId6"/>
    <sheet name="Other Areas - Quarterly" sheetId="7" r:id="rId7"/>
    <sheet name="Edinburgh - Monthly" sheetId="8" r:id="rId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<sst xmlns="http://schemas.openxmlformats.org/spreadsheetml/2006/main" count="559" uniqueCount="97">
  <si>
    <t>ESPC (UK) Ltd</t>
  </si>
  <si>
    <t>Quarterly Averages</t>
  </si>
  <si>
    <t>CITY OF EDINBURGH</t>
  </si>
  <si>
    <t>All Properties</t>
  </si>
  <si>
    <t>Average Price</t>
  </si>
  <si>
    <t>QOQ %</t>
  </si>
  <si>
    <t>YOY%</t>
  </si>
  <si>
    <t>EDINBURGH CITY CENTRE</t>
  </si>
  <si>
    <t>EDINBURGH SUBURBS</t>
  </si>
  <si>
    <t>3-bedroom semi</t>
  </si>
  <si>
    <t>4-bedroom detached</t>
  </si>
  <si>
    <t>GORGIE &amp; DALRY</t>
  </si>
  <si>
    <t>MARCHMONT &amp; BRUNTSFIELD</t>
  </si>
  <si>
    <t>LEITH WALK &amp; EASTER ROAD</t>
  </si>
  <si>
    <t>STOCKBRIDGE &amp; COMELY BANK</t>
  </si>
  <si>
    <t>2-bedroom flats</t>
  </si>
  <si>
    <t>1-bedroom flats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</si>
  <si>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City of Edinburgh &amp; Edinburgh districts</t>
    </r>
  </si>
  <si>
    <t>.</t>
  </si>
  <si>
    <t>EAST LOTHIAN</t>
  </si>
  <si>
    <t>MIDLOTHIAN</t>
  </si>
  <si>
    <t>WEST LOTHIAN</t>
  </si>
  <si>
    <t>DUNFERMLINE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</si>
  <si>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Areas outside Edinburgh</t>
    </r>
  </si>
  <si>
    <t>NB: All figures are based on sales recorded by ESPC for the given property type, area and type.</t>
  </si>
  <si>
    <t>Where less than ten sales are recorded figures are not quoted to avoid presenting misleading information</t>
  </si>
  <si>
    <t>-</t>
  </si>
  <si>
    <t>From</t>
  </si>
  <si>
    <t>To</t>
  </si>
  <si>
    <t>% change from previous period</t>
  </si>
  <si>
    <t>Year-on Year % change</t>
  </si>
  <si>
    <r>
      <rPr>
        <b/>
        <sz val="9"/>
        <color indexed="8"/>
        <rFont val="Arial"/>
        <family val="2"/>
      </rPr>
      <t>Average House Price</t>
    </r>
    <r>
      <rPr>
        <sz val="9"/>
        <color theme="1"/>
        <rFont val="Arial"/>
        <family val="2"/>
      </rPr>
      <t xml:space="preserve"> - Edinburgh</t>
    </r>
  </si>
  <si>
    <t>Monthly</t>
  </si>
  <si>
    <t>Month</t>
  </si>
  <si>
    <t>MOM %</t>
  </si>
  <si>
    <t>YOY %</t>
  </si>
  <si>
    <t>Period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</si>
  <si>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City of Edinburgh &amp; Edinburgh districts</t>
    </r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</si>
  <si>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</si>
  <si>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</si>
  <si>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</si>
  <si>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</si>
  <si>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</si>
  <si>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</si>
  <si>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</si>
  <si>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</si>
  <si>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</si>
  <si>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</si>
  <si>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</si>
  <si>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</si>
  <si>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</si>
  <si>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</si>
  <si>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</si>
  <si>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</si>
  <si>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</si>
  <si>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</si>
  <si>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</si>
  <si>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</si>
  <si>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</si>
  <si>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</si>
  <si>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</si>
  <si>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</si>
  <si>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</si>
  <si>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</si>
  <si>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</si>
  <si>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</si>
  <si>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</si>
  <si>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</si>
  <si>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</si>
  <si>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</si>
  <si>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</si>
  <si>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</si>
  <si>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</si>
  <si>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</si>
  <si>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</si>
  <si>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N/A</t>
  </si>
  <si>
    <t>2009 Q2</t>
  </si>
  <si>
    <t>2009 Q3</t>
  </si>
  <si>
    <t>2009 Q4</t>
  </si>
  <si>
    <t>2010 Q1</t>
  </si>
  <si>
    <t>2010 Q2</t>
  </si>
  <si>
    <t>2010 Q3</t>
  </si>
  <si>
    <r>
      <t xml:space="preserve">Rolling 3 month Averages - </t>
    </r>
    <r>
      <rPr>
        <sz val="9"/>
        <color theme="1"/>
        <rFont val="Arial"/>
        <family val="2"/>
      </rPr>
      <t>2000 to 2005 inclusive</t>
    </r>
  </si>
  <si>
    <t>ESPC House Price Data - Index</t>
  </si>
  <si>
    <t>1b.  Rolling 3 month period - Lothians &amp; Fife - 2006 onwards</t>
  </si>
  <si>
    <t>1d.  Rolling 3 month period - Lothians &amp; Fife - 2000 to 2005</t>
  </si>
  <si>
    <t>1c.  Rolling 3 month period - Edinburgh &amp; Edinburgh districts - 2000 to 2005</t>
  </si>
  <si>
    <t>2b. Quarterly - Lothians &amp; Fife - 2000 onwards</t>
  </si>
  <si>
    <t>2a. Quarterly - Edinburgh &amp; Edinburgh districts - 2000 onwards</t>
  </si>
  <si>
    <t>1a.  Rolling 3 month period - Edinburgh &amp; Edinburgh districts - 2006 onwards</t>
  </si>
  <si>
    <t>Return to Index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</si>
  <si>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Areas outside Edinburgh</t>
    </r>
  </si>
  <si>
    <t>2010 Q4</t>
  </si>
  <si>
    <t>3.   Monthly - City of Edinburgh - 2007 onwards</t>
  </si>
  <si>
    <t>2011 Q1</t>
  </si>
  <si>
    <t>2011 Q2</t>
  </si>
  <si>
    <t>2011 Q3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</si>
</sst>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%"/>
    <numFmt numFmtId="166" formatCode="&quot;£&quot;#,##0.00"/>
  </numFmts>
  <fonts count="41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u val="single"/>
      <sz val="9"/>
      <color indexed="20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"/>
      <color indexed="12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u val="single"/>
      <sz val="9"/>
      <color theme="11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165" fontId="38" fillId="0" borderId="0" xfId="0" applyNumberFormat="1" applyFont="1" applyFill="1" applyBorder="1" applyAlignment="1">
      <alignment horizontal="center" wrapText="1"/>
    </xf>
    <xf numFmtId="165" fontId="38" fillId="0" borderId="10" xfId="0" applyNumberFormat="1" applyFont="1" applyFill="1" applyBorder="1" applyAlignment="1">
      <alignment horizontal="center" wrapText="1"/>
    </xf>
    <xf numFmtId="165" fontId="38" fillId="33" borderId="0" xfId="0" applyNumberFormat="1" applyFont="1" applyFill="1" applyBorder="1" applyAlignment="1">
      <alignment horizontal="center" wrapText="1"/>
    </xf>
    <xf numFmtId="165" fontId="38" fillId="33" borderId="1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wrapText="1"/>
    </xf>
    <xf numFmtId="164" fontId="0" fillId="33" borderId="1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17" fontId="38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 vertical="top"/>
    </xf>
    <xf numFmtId="164" fontId="1" fillId="33" borderId="11" xfId="0" applyNumberFormat="1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38" fillId="0" borderId="11" xfId="0" applyFont="1" applyFill="1" applyBorder="1" applyAlignment="1">
      <alignment horizontal="center" wrapText="1"/>
    </xf>
    <xf numFmtId="164" fontId="0" fillId="33" borderId="11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 horizontal="center" vertical="top"/>
    </xf>
    <xf numFmtId="164" fontId="3" fillId="0" borderId="11" xfId="0" applyNumberFormat="1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>
      <alignment horizontal="center" vertical="top"/>
    </xf>
    <xf numFmtId="164" fontId="0" fillId="33" borderId="0" xfId="0" applyNumberFormat="1" applyFont="1" applyFill="1" applyBorder="1" applyAlignment="1">
      <alignment horizontal="center" wrapText="1"/>
    </xf>
    <xf numFmtId="165" fontId="38" fillId="0" borderId="12" xfId="0" applyNumberFormat="1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wrapText="1"/>
    </xf>
    <xf numFmtId="165" fontId="38" fillId="0" borderId="14" xfId="0" applyNumberFormat="1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>
      <alignment horizontal="center"/>
    </xf>
    <xf numFmtId="165" fontId="38" fillId="33" borderId="12" xfId="0" applyNumberFormat="1" applyFont="1" applyFill="1" applyBorder="1" applyAlignment="1">
      <alignment horizontal="center" wrapText="1"/>
    </xf>
    <xf numFmtId="165" fontId="38" fillId="33" borderId="14" xfId="0" applyNumberFormat="1" applyFont="1" applyFill="1" applyBorder="1" applyAlignment="1">
      <alignment horizontal="center" wrapText="1"/>
    </xf>
    <xf numFmtId="164" fontId="0" fillId="33" borderId="11" xfId="0" applyNumberFormat="1" applyFill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5" fillId="34" borderId="0" xfId="0" applyFont="1" applyFill="1" applyBorder="1" applyAlignment="1">
      <alignment/>
    </xf>
    <xf numFmtId="0" fontId="25" fillId="3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5" fontId="25" fillId="34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33" borderId="11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" fontId="38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164" fontId="0" fillId="33" borderId="0" xfId="0" applyNumberFormat="1" applyFill="1" applyAlignment="1">
      <alignment horizontal="center"/>
    </xf>
    <xf numFmtId="0" fontId="38" fillId="0" borderId="1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2" fillId="0" borderId="0" xfId="53" applyAlignment="1" applyProtection="1">
      <alignment vertical="center"/>
      <protection/>
    </xf>
    <xf numFmtId="0" fontId="32" fillId="0" borderId="0" xfId="53" applyFill="1" applyBorder="1" applyAlignment="1" applyProtection="1">
      <alignment horizontal="left"/>
      <protection/>
    </xf>
    <xf numFmtId="164" fontId="0" fillId="33" borderId="0" xfId="0" applyNumberForma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 vertical="top"/>
    </xf>
    <xf numFmtId="164" fontId="0" fillId="33" borderId="0" xfId="0" applyNumberFormat="1" applyFont="1" applyFill="1" applyBorder="1" applyAlignment="1">
      <alignment horizontal="center" vertical="top"/>
    </xf>
    <xf numFmtId="165" fontId="38" fillId="0" borderId="0" xfId="0" applyNumberFormat="1" applyFont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0" fontId="38" fillId="33" borderId="14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819150</xdr:colOff>
      <xdr:row>0</xdr:row>
      <xdr:rowOff>657225</xdr:rowOff>
    </xdr:to>
    <xdr:pic>
      <xdr:nvPicPr>
        <xdr:cNvPr id="1" name="Picture 4" descr="espc logo pantone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819150</xdr:colOff>
      <xdr:row>0</xdr:row>
      <xdr:rowOff>657225</xdr:rowOff>
    </xdr:to>
    <xdr:pic>
      <xdr:nvPicPr>
        <xdr:cNvPr id="1" name="Picture 4" descr="espc logo pantone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819150</xdr:colOff>
      <xdr:row>0</xdr:row>
      <xdr:rowOff>657225</xdr:rowOff>
    </xdr:to>
    <xdr:pic>
      <xdr:nvPicPr>
        <xdr:cNvPr id="1" name="Picture 4" descr="espc logo pantone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819150</xdr:colOff>
      <xdr:row>0</xdr:row>
      <xdr:rowOff>657225</xdr:rowOff>
    </xdr:to>
    <xdr:pic>
      <xdr:nvPicPr>
        <xdr:cNvPr id="1" name="Picture 4" descr="espc logo pantone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819150</xdr:colOff>
      <xdr:row>0</xdr:row>
      <xdr:rowOff>619125</xdr:rowOff>
    </xdr:to>
    <xdr:pic>
      <xdr:nvPicPr>
        <xdr:cNvPr id="1" name="Picture 4" descr="espc logo pantone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819150</xdr:colOff>
      <xdr:row>0</xdr:row>
      <xdr:rowOff>657225</xdr:rowOff>
    </xdr:to>
    <xdr:pic>
      <xdr:nvPicPr>
        <xdr:cNvPr id="1" name="Picture 4" descr="espc logo pantone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819150</xdr:colOff>
      <xdr:row>0</xdr:row>
      <xdr:rowOff>657225</xdr:rowOff>
    </xdr:to>
    <xdr:pic>
      <xdr:nvPicPr>
        <xdr:cNvPr id="1" name="Picture 4" descr="espc logo pantone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819150</xdr:colOff>
      <xdr:row>0</xdr:row>
      <xdr:rowOff>657225</xdr:rowOff>
    </xdr:to>
    <xdr:pic>
      <xdr:nvPicPr>
        <xdr:cNvPr id="1" name="Picture 4" descr="espc logo pantone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"/>
  <sheetViews>
    <sheetView showGridLines="0" tabSelected="1" zoomScalePageLayoutView="0" workbookViewId="0" topLeftCell="A1">
      <pane xSplit="18" ySplit="22" topLeftCell="S23" activePane="bottomRight" state="frozen"/>
      <selection pane="topLeft" activeCell="A1" sqref="A1"/>
      <selection pane="topRight" activeCell="S1" sqref="S1"/>
      <selection pane="bottomLeft" activeCell="A23" sqref="A23"/>
      <selection pane="bottomRight" activeCell="A4" sqref="A4"/>
    </sheetView>
  </sheetViews>
  <sheetFormatPr defaultColWidth="9.140625" defaultRowHeight="12"/>
  <cols>
    <col min="1" max="1" width="63.00390625" style="0" bestFit="1" customWidth="1"/>
  </cols>
  <sheetData>
    <row r="1" ht="55.5" customHeight="1"/>
    <row r="2" ht="12">
      <c r="A2" s="46" t="s">
        <v>83</v>
      </c>
    </row>
    <row r="4" s="66" customFormat="1" ht="33.75" customHeight="1">
      <c r="A4" s="67" t="s">
        <v>89</v>
      </c>
    </row>
    <row r="5" s="66" customFormat="1" ht="33.75" customHeight="1">
      <c r="A5" s="67" t="s">
        <v>84</v>
      </c>
    </row>
    <row r="6" s="66" customFormat="1" ht="33.75" customHeight="1">
      <c r="A6" s="67" t="s">
        <v>86</v>
      </c>
    </row>
    <row r="7" s="66" customFormat="1" ht="33.75" customHeight="1">
      <c r="A7" s="67" t="s">
        <v>85</v>
      </c>
    </row>
    <row r="8" s="66" customFormat="1" ht="33.75" customHeight="1">
      <c r="A8" s="67" t="s">
        <v>88</v>
      </c>
    </row>
    <row r="9" s="66" customFormat="1" ht="33.75" customHeight="1">
      <c r="A9" s="67" t="s">
        <v>87</v>
      </c>
    </row>
    <row r="10" s="66" customFormat="1" ht="33.75" customHeight="1">
      <c r="A10" s="67" t="s">
        <v>93</v>
      </c>
    </row>
    <row r="11" s="66" customFormat="1" ht="33.75" customHeight="1"/>
    <row r="12" s="66" customFormat="1" ht="33.75" customHeight="1"/>
    <row r="13" s="66" customFormat="1" ht="33.75" customHeight="1"/>
    <row r="14" s="66" customFormat="1" ht="33.75" customHeight="1"/>
    <row r="15" s="66" customFormat="1" ht="33.75" customHeight="1"/>
  </sheetData>
  <sheetProtection/>
  <hyperlinks>
    <hyperlink ref="A4" location="'Edi - Rolling 3mth, 2006 on'!A1" display="1a.  Rolling 3 month period - Edinburgh &amp; Edinburgh districts - 2006 onwards"/>
    <hyperlink ref="A5" location="'Other - Rolling 3mth, 2006 on'!A1" display="1b.  Rolling 3 month period - Lothians &amp; Fife - 2006 onwards"/>
    <hyperlink ref="A6" location="'Edi - Roll 3 mth - pre ''06'!A1" display="1c.  Rolling 3 month period - Edinburgh &amp; Edinburgh districts - 2000 to 2005"/>
    <hyperlink ref="A7" location="'Other - Roll 3mth - pre ''06'!A1" display="1d.  Rolling 3 month period - Lothians &amp; Fife - 2000 to 2005"/>
    <hyperlink ref="A8" location="'Edinburgh - Quarterly'!A1" display="2a. Quarterly - Edinburgh &amp; Edinburgh districts - 2000 onwards"/>
    <hyperlink ref="A9" location="'Other Areas - Quarterly'!A1" display="2b. Quarterly - Lothians &amp; Fife - 2000 onwards"/>
    <hyperlink ref="A10" location="'Edinburgh - Monthly'!A1" display="3.   Monthly - City of Edinburgh - 2007 onward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81"/>
  <sheetViews>
    <sheetView showGridLines="0" zoomScale="70" zoomScaleNormal="70" zoomScalePageLayoutView="0" workbookViewId="0" topLeftCell="A1">
      <pane xSplit="2" ySplit="9" topLeftCell="K3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W66" sqref="W66"/>
    </sheetView>
  </sheetViews>
  <sheetFormatPr defaultColWidth="9.140625" defaultRowHeight="12" customHeight="1"/>
  <cols>
    <col min="1" max="2" width="12.57421875" style="14" customWidth="1"/>
    <col min="3" max="3" width="12.57421875" style="5" customWidth="1"/>
    <col min="4" max="5" width="13.8515625" style="7" customWidth="1"/>
    <col min="6" max="6" width="13.8515625" style="5" customWidth="1"/>
    <col min="7" max="8" width="13.8515625" style="7" customWidth="1"/>
    <col min="9" max="9" width="13.8515625" style="5" customWidth="1"/>
    <col min="10" max="11" width="13.8515625" style="7" customWidth="1"/>
    <col min="12" max="12" width="13.8515625" style="5" customWidth="1"/>
    <col min="13" max="14" width="13.8515625" style="7" customWidth="1"/>
    <col min="15" max="15" width="13.8515625" style="5" customWidth="1"/>
    <col min="16" max="17" width="13.8515625" style="7" customWidth="1"/>
    <col min="18" max="18" width="13.8515625" style="5" customWidth="1"/>
    <col min="19" max="20" width="13.8515625" style="7" customWidth="1"/>
    <col min="21" max="21" width="13.8515625" style="5" customWidth="1"/>
    <col min="22" max="23" width="13.8515625" style="7" customWidth="1"/>
    <col min="24" max="24" width="13.8515625" style="5" customWidth="1"/>
    <col min="25" max="26" width="13.8515625" style="7" customWidth="1"/>
    <col min="27" max="16384" width="9.140625" style="4" customWidth="1"/>
  </cols>
  <sheetData>
    <row r="1" ht="54.75" customHeight="1"/>
    <row r="2" spans="1:2" ht="12" customHeight="1">
      <c r="A2" s="15" t="s">
        <v>0</v>
      </c>
      <c r="B2" s="15"/>
    </row>
    <row r="3" ht="12" customHeight="1">
      <c r="A3" s="14" t="s">
        <v>17</v>
      </c>
    </row>
    <row r="4" spans="1:2" ht="12" customHeight="1">
      <c r="A4" s="15" t="s">
        <v>1</v>
      </c>
      <c r="B4" s="15"/>
    </row>
    <row r="5" spans="1:2" ht="12" customHeight="1">
      <c r="A5" s="15"/>
      <c r="B5" s="15"/>
    </row>
    <row r="6" spans="1:2" ht="12" customHeight="1">
      <c r="A6" s="68" t="s">
        <v>90</v>
      </c>
      <c r="B6" s="15"/>
    </row>
    <row r="7" spans="1:26" ht="12" customHeight="1">
      <c r="A7" s="15"/>
      <c r="B7" s="15"/>
      <c r="C7" s="80" t="s">
        <v>2</v>
      </c>
      <c r="D7" s="80"/>
      <c r="E7" s="80"/>
      <c r="F7" s="81" t="s">
        <v>7</v>
      </c>
      <c r="G7" s="82"/>
      <c r="H7" s="83"/>
      <c r="I7" s="80" t="s">
        <v>8</v>
      </c>
      <c r="J7" s="80"/>
      <c r="K7" s="80"/>
      <c r="L7" s="81" t="s">
        <v>8</v>
      </c>
      <c r="M7" s="82"/>
      <c r="N7" s="83"/>
      <c r="O7" s="80" t="s">
        <v>12</v>
      </c>
      <c r="P7" s="80"/>
      <c r="Q7" s="80"/>
      <c r="R7" s="81" t="s">
        <v>11</v>
      </c>
      <c r="S7" s="82"/>
      <c r="T7" s="83"/>
      <c r="U7" s="80" t="s">
        <v>13</v>
      </c>
      <c r="V7" s="80"/>
      <c r="W7" s="80"/>
      <c r="X7" s="81" t="s">
        <v>14</v>
      </c>
      <c r="Y7" s="82"/>
      <c r="Z7" s="83"/>
    </row>
    <row r="8" spans="1:26" ht="12" customHeight="1">
      <c r="A8" s="15"/>
      <c r="B8" s="15"/>
      <c r="C8" s="84" t="s">
        <v>3</v>
      </c>
      <c r="D8" s="84"/>
      <c r="E8" s="84"/>
      <c r="F8" s="85" t="s">
        <v>3</v>
      </c>
      <c r="G8" s="86"/>
      <c r="H8" s="87"/>
      <c r="I8" s="84" t="s">
        <v>9</v>
      </c>
      <c r="J8" s="84"/>
      <c r="K8" s="84"/>
      <c r="L8" s="85" t="s">
        <v>10</v>
      </c>
      <c r="M8" s="86"/>
      <c r="N8" s="87"/>
      <c r="O8" s="84" t="s">
        <v>15</v>
      </c>
      <c r="P8" s="84"/>
      <c r="Q8" s="84"/>
      <c r="R8" s="85" t="s">
        <v>16</v>
      </c>
      <c r="S8" s="86"/>
      <c r="T8" s="87"/>
      <c r="U8" s="84" t="s">
        <v>16</v>
      </c>
      <c r="V8" s="84"/>
      <c r="W8" s="84"/>
      <c r="X8" s="85" t="s">
        <v>15</v>
      </c>
      <c r="Y8" s="86"/>
      <c r="Z8" s="87"/>
    </row>
    <row r="9" spans="1:26" ht="12" customHeight="1">
      <c r="A9" s="15" t="s">
        <v>27</v>
      </c>
      <c r="B9" s="15" t="s">
        <v>28</v>
      </c>
      <c r="C9" s="19" t="s">
        <v>4</v>
      </c>
      <c r="D9" s="7" t="s">
        <v>29</v>
      </c>
      <c r="E9" s="7" t="s">
        <v>30</v>
      </c>
      <c r="F9" s="20" t="s">
        <v>4</v>
      </c>
      <c r="G9" s="9" t="s">
        <v>29</v>
      </c>
      <c r="H9" s="10" t="s">
        <v>30</v>
      </c>
      <c r="I9" s="19" t="s">
        <v>4</v>
      </c>
      <c r="J9" s="7" t="s">
        <v>29</v>
      </c>
      <c r="K9" s="7" t="s">
        <v>30</v>
      </c>
      <c r="L9" s="20" t="s">
        <v>4</v>
      </c>
      <c r="M9" s="9" t="s">
        <v>29</v>
      </c>
      <c r="N9" s="10" t="s">
        <v>30</v>
      </c>
      <c r="O9" s="19" t="s">
        <v>4</v>
      </c>
      <c r="P9" s="7" t="s">
        <v>29</v>
      </c>
      <c r="Q9" s="7" t="s">
        <v>30</v>
      </c>
      <c r="R9" s="20" t="s">
        <v>4</v>
      </c>
      <c r="S9" s="9" t="s">
        <v>29</v>
      </c>
      <c r="T9" s="10" t="s">
        <v>30</v>
      </c>
      <c r="U9" s="19" t="s">
        <v>4</v>
      </c>
      <c r="V9" s="7" t="s">
        <v>29</v>
      </c>
      <c r="W9" s="7" t="s">
        <v>30</v>
      </c>
      <c r="X9" s="20" t="s">
        <v>4</v>
      </c>
      <c r="Y9" s="9" t="s">
        <v>29</v>
      </c>
      <c r="Z9" s="10" t="s">
        <v>30</v>
      </c>
    </row>
    <row r="10" spans="1:26" ht="12" customHeight="1">
      <c r="A10" s="16">
        <v>38718</v>
      </c>
      <c r="B10" s="16">
        <v>38777</v>
      </c>
      <c r="C10" s="43">
        <v>178318.28814432988</v>
      </c>
      <c r="D10" s="7">
        <f>C10/'Edi - Roll 3 mth - pre ''06'!C81-1</f>
        <v>0.01854044020884249</v>
      </c>
      <c r="E10" s="7">
        <f>C10/'Edi - Roll 3 mth - pre ''06'!C70-1</f>
        <v>0.07780483790469717</v>
      </c>
      <c r="F10" s="42">
        <v>224293.15175097276</v>
      </c>
      <c r="G10" s="9">
        <f>F10/'Edi - Roll 3 mth - pre ''06'!F81-1</f>
        <v>0.08713300326579554</v>
      </c>
      <c r="H10" s="10">
        <f>F10/'Edi - Roll 3 mth - pre ''06'!F70-1</f>
        <v>0.18496712807676774</v>
      </c>
      <c r="I10" s="25">
        <v>216264.98888888888</v>
      </c>
      <c r="J10" s="7">
        <f>I10/'Edi - Roll 3 mth - pre ''06'!I81-1</f>
        <v>0.004415571848296107</v>
      </c>
      <c r="K10" s="7">
        <f>I10/'Edi - Roll 3 mth - pre ''06'!I70-1</f>
        <v>0.15805687501074317</v>
      </c>
      <c r="L10" s="42">
        <v>325940.93333333335</v>
      </c>
      <c r="M10" s="9">
        <f>L10/'Edi - Roll 3 mth - pre ''06'!L81-1</f>
        <v>0.01287226684866094</v>
      </c>
      <c r="N10" s="10">
        <f>L10/'Edi - Roll 3 mth - pre ''06'!L70-1</f>
        <v>-0.07760501690846244</v>
      </c>
      <c r="O10" s="25">
        <v>226049.96296296295</v>
      </c>
      <c r="P10" s="7">
        <f>O10/'Edi - Roll 3 mth - pre ''06'!O81-1</f>
        <v>0.09135105267392252</v>
      </c>
      <c r="Q10" s="7">
        <f>O10/'Edi - Roll 3 mth - pre ''06'!O70-1</f>
        <v>0.07589365030101325</v>
      </c>
      <c r="R10" s="42">
        <v>100186.66666666667</v>
      </c>
      <c r="S10" s="9">
        <f>R10/'Edi - Roll 3 mth - pre ''06'!R81-1</f>
        <v>0.05963953887558726</v>
      </c>
      <c r="T10" s="10">
        <f>R10/'Edi - Roll 3 mth - pre ''06'!R70-1</f>
        <v>0.14816624936162714</v>
      </c>
      <c r="U10" s="25">
        <v>97931.13888888889</v>
      </c>
      <c r="V10" s="7">
        <f>U10/'Edi - Roll 3 mth - pre ''06'!U81-1</f>
        <v>0.027696220603803612</v>
      </c>
      <c r="W10" s="7">
        <f>U10/'Edi - Roll 3 mth - pre ''06'!U70-1</f>
        <v>0.09198300413147376</v>
      </c>
      <c r="X10" s="42">
        <v>191876.35294117648</v>
      </c>
      <c r="Y10" s="9">
        <f>X10/'Edi - Roll 3 mth - pre ''06'!X81-1</f>
        <v>-0.07319115289441658</v>
      </c>
      <c r="Z10" s="10">
        <f>X10/'Edi - Roll 3 mth - pre ''06'!X70-1</f>
        <v>-0.016456031315186026</v>
      </c>
    </row>
    <row r="11" spans="1:26" ht="12" customHeight="1">
      <c r="A11" s="16">
        <v>38749</v>
      </c>
      <c r="B11" s="16">
        <v>38808</v>
      </c>
      <c r="C11" s="11">
        <v>186838</v>
      </c>
      <c r="D11" s="7">
        <f aca="true" t="shared" si="0" ref="D11:D23">_xlfn.IFERROR(C11/C10-1,".")</f>
        <v>0.047778115998816206</v>
      </c>
      <c r="E11" s="7">
        <f>C11/'Edi - Roll 3 mth - pre ''06'!C71-1</f>
        <v>0.10924209484894631</v>
      </c>
      <c r="F11" s="42">
        <v>231876.9682080925</v>
      </c>
      <c r="G11" s="9">
        <f aca="true" t="shared" si="1" ref="G11:G23">_xlfn.IFERROR(F11/F10-1,".")</f>
        <v>0.0338120731636955</v>
      </c>
      <c r="H11" s="10">
        <f>F11/'Edi - Roll 3 mth - pre ''06'!F71-1</f>
        <v>0.1894813957230319</v>
      </c>
      <c r="I11" s="25">
        <v>216234.15315315317</v>
      </c>
      <c r="J11" s="7">
        <f aca="true" t="shared" si="2" ref="J11:J23">_xlfn.IFERROR(I11/I10-1,".")</f>
        <v>-0.0001425831147896517</v>
      </c>
      <c r="K11" s="7">
        <f>I11/'Edi - Roll 3 mth - pre ''06'!I71-1</f>
        <v>0.07572680483707317</v>
      </c>
      <c r="L11" s="42">
        <v>334439.30379746837</v>
      </c>
      <c r="M11" s="9">
        <f aca="true" t="shared" si="3" ref="M11:M23">_xlfn.IFERROR(L11/L10-1,".")</f>
        <v>0.026073345183202035</v>
      </c>
      <c r="N11" s="10">
        <f>L11/'Edi - Roll 3 mth - pre ''06'!L71-1</f>
        <v>-0.02489964856654492</v>
      </c>
      <c r="O11" s="25">
        <v>231858.54545454544</v>
      </c>
      <c r="P11" s="7">
        <f aca="true" t="shared" si="4" ref="P11:P23">_xlfn.IFERROR(O11/O10-1,".")</f>
        <v>0.025696011693371545</v>
      </c>
      <c r="Q11" s="7">
        <f>O11/'Edi - Roll 3 mth - pre ''06'!O71-1</f>
        <v>0.09421697818002928</v>
      </c>
      <c r="R11" s="42">
        <v>101364.07575757576</v>
      </c>
      <c r="S11" s="9">
        <f aca="true" t="shared" si="5" ref="S11:S23">_xlfn.IFERROR(R11/R10-1,".")</f>
        <v>0.011752153555786737</v>
      </c>
      <c r="T11" s="10">
        <f>R11/'Edi - Roll 3 mth - pre ''06'!R71-1</f>
        <v>0.14780680144763725</v>
      </c>
      <c r="U11" s="25">
        <v>104178.42105263157</v>
      </c>
      <c r="V11" s="7">
        <f aca="true" t="shared" si="6" ref="V11:V23">_xlfn.IFERROR(U11/U10-1,".")</f>
        <v>0.06379260197137859</v>
      </c>
      <c r="W11" s="7">
        <f>U11/'Edi - Roll 3 mth - pre ''06'!U71-1</f>
        <v>0.16519340428759466</v>
      </c>
      <c r="X11" s="42">
        <v>204691.35294117648</v>
      </c>
      <c r="Y11" s="9">
        <f aca="true" t="shared" si="7" ref="Y11:Y23">_xlfn.IFERROR(X11/X10-1,".")</f>
        <v>0.06678780268420415</v>
      </c>
      <c r="Z11" s="10">
        <f>X11/'Edi - Roll 3 mth - pre ''06'!X71-1</f>
        <v>-0.029828809940165124</v>
      </c>
    </row>
    <row r="12" spans="1:26" ht="12" customHeight="1">
      <c r="A12" s="16">
        <v>38777</v>
      </c>
      <c r="B12" s="16">
        <v>38838</v>
      </c>
      <c r="C12" s="11">
        <v>195339</v>
      </c>
      <c r="D12" s="7">
        <f t="shared" si="0"/>
        <v>0.04549930956229464</v>
      </c>
      <c r="E12" s="7">
        <f>C12/'Edi - Roll 3 mth - pre ''06'!C72-1</f>
        <v>0.13572146193742363</v>
      </c>
      <c r="F12" s="42">
        <v>242417.10250569475</v>
      </c>
      <c r="G12" s="9">
        <f t="shared" si="1"/>
        <v>0.04545571894895262</v>
      </c>
      <c r="H12" s="10">
        <f>F12/'Edi - Roll 3 mth - pre ''06'!F72-1</f>
        <v>0.20358443932386172</v>
      </c>
      <c r="I12" s="25">
        <v>217642.98136645963</v>
      </c>
      <c r="J12" s="7">
        <f t="shared" si="2"/>
        <v>0.006515289988943795</v>
      </c>
      <c r="K12" s="7">
        <f>I12/'Edi - Roll 3 mth - pre ''06'!I72-1</f>
        <v>0.04250283607660066</v>
      </c>
      <c r="L12" s="42">
        <v>361709.4018691589</v>
      </c>
      <c r="M12" s="9">
        <f t="shared" si="3"/>
        <v>0.0815397525411814</v>
      </c>
      <c r="N12" s="10">
        <f>L12/'Edi - Roll 3 mth - pre ''06'!L72-1</f>
        <v>0.050614469664527206</v>
      </c>
      <c r="O12" s="25">
        <v>237522.60317460317</v>
      </c>
      <c r="P12" s="7">
        <f t="shared" si="4"/>
        <v>0.024428936655984224</v>
      </c>
      <c r="Q12" s="7">
        <f>O12/'Edi - Roll 3 mth - pre ''06'!O72-1</f>
        <v>0.10425610303102895</v>
      </c>
      <c r="R12" s="42">
        <v>101778.40789473684</v>
      </c>
      <c r="S12" s="9">
        <f t="shared" si="5"/>
        <v>0.004087563903329983</v>
      </c>
      <c r="T12" s="10">
        <f>R12/'Edi - Roll 3 mth - pre ''06'!R72-1</f>
        <v>0.1351254446424186</v>
      </c>
      <c r="U12" s="25">
        <v>103500.81395348837</v>
      </c>
      <c r="V12" s="7">
        <f t="shared" si="6"/>
        <v>-0.006504294193524718</v>
      </c>
      <c r="W12" s="7">
        <f>U12/'Edi - Roll 3 mth - pre ''06'!U72-1</f>
        <v>0.15198941547550593</v>
      </c>
      <c r="X12" s="42">
        <v>218477.09523809524</v>
      </c>
      <c r="Y12" s="9">
        <f t="shared" si="7"/>
        <v>0.06734892362981482</v>
      </c>
      <c r="Z12" s="10">
        <f>X12/'Edi - Roll 3 mth - pre ''06'!X72-1</f>
        <v>0.05769211705882937</v>
      </c>
    </row>
    <row r="13" spans="1:26" ht="12" customHeight="1">
      <c r="A13" s="16">
        <v>38808</v>
      </c>
      <c r="B13" s="16">
        <v>38869</v>
      </c>
      <c r="C13" s="11">
        <v>200795</v>
      </c>
      <c r="D13" s="7">
        <f t="shared" si="0"/>
        <v>0.027930930331372616</v>
      </c>
      <c r="E13" s="7">
        <f>C13/'Edi - Roll 3 mth - pre ''06'!C73-1</f>
        <v>0.12350983283489603</v>
      </c>
      <c r="F13" s="42">
        <v>239357.71638655462</v>
      </c>
      <c r="G13" s="9">
        <f t="shared" si="1"/>
        <v>-0.012620339437760086</v>
      </c>
      <c r="H13" s="10">
        <f>F13/'Edi - Roll 3 mth - pre ''06'!F73-1</f>
        <v>0.12228516844348403</v>
      </c>
      <c r="I13" s="25">
        <v>220990.19277108434</v>
      </c>
      <c r="J13" s="7">
        <f t="shared" si="2"/>
        <v>0.015379367547758482</v>
      </c>
      <c r="K13" s="7">
        <f>I13/'Edi - Roll 3 mth - pre ''06'!I73-1</f>
        <v>0.050719234495153254</v>
      </c>
      <c r="L13" s="42">
        <v>379958.4285714286</v>
      </c>
      <c r="M13" s="9">
        <f t="shared" si="3"/>
        <v>0.0504521768247288</v>
      </c>
      <c r="N13" s="10">
        <f>L13/'Edi - Roll 3 mth - pre ''06'!L73-1</f>
        <v>0.14948326898676068</v>
      </c>
      <c r="O13" s="25">
        <v>234966.0153846154</v>
      </c>
      <c r="P13" s="7">
        <f t="shared" si="4"/>
        <v>-0.01076355578718724</v>
      </c>
      <c r="Q13" s="7">
        <f>O13/'Edi - Roll 3 mth - pre ''06'!O73-1</f>
        <v>0.08808442551726614</v>
      </c>
      <c r="R13" s="42">
        <v>103922.9014084507</v>
      </c>
      <c r="S13" s="9">
        <f t="shared" si="5"/>
        <v>0.021070220669316964</v>
      </c>
      <c r="T13" s="10">
        <f>R13/'Edi - Roll 3 mth - pre ''06'!R73-1</f>
        <v>0.12835646456271732</v>
      </c>
      <c r="U13" s="25">
        <v>110255.38235294117</v>
      </c>
      <c r="V13" s="7">
        <f t="shared" si="6"/>
        <v>0.06526101719826283</v>
      </c>
      <c r="W13" s="7">
        <f>U13/'Edi - Roll 3 mth - pre ''06'!U73-1</f>
        <v>0.22934237264310964</v>
      </c>
      <c r="X13" s="42">
        <v>230704.8076923077</v>
      </c>
      <c r="Y13" s="9">
        <f t="shared" si="7"/>
        <v>0.05596793769565056</v>
      </c>
      <c r="Z13" s="10">
        <f>X13/'Edi - Roll 3 mth - pre ''06'!X73-1</f>
        <v>0.14221477955998507</v>
      </c>
    </row>
    <row r="14" spans="1:26" ht="12" customHeight="1">
      <c r="A14" s="16">
        <v>38838</v>
      </c>
      <c r="B14" s="16">
        <v>38899</v>
      </c>
      <c r="C14" s="11">
        <v>204602</v>
      </c>
      <c r="D14" s="7">
        <f t="shared" si="0"/>
        <v>0.018959635449089962</v>
      </c>
      <c r="E14" s="7">
        <f>C14/'Edi - Roll 3 mth - pre ''06'!C74-1</f>
        <v>0.11962691101128575</v>
      </c>
      <c r="F14" s="42">
        <v>239259.0527383367</v>
      </c>
      <c r="G14" s="9">
        <f t="shared" si="1"/>
        <v>-0.00041220166079203313</v>
      </c>
      <c r="H14" s="10">
        <f>F14/'Edi - Roll 3 mth - pre ''06'!F74-1</f>
        <v>0.1063633766577905</v>
      </c>
      <c r="I14" s="25">
        <v>217296.62365591398</v>
      </c>
      <c r="J14" s="7">
        <f t="shared" si="2"/>
        <v>-0.016713724119859052</v>
      </c>
      <c r="K14" s="7">
        <f>I14/'Edi - Roll 3 mth - pre ''06'!I74-1</f>
        <v>0.07699715277592833</v>
      </c>
      <c r="L14" s="42">
        <v>400259.25</v>
      </c>
      <c r="M14" s="9">
        <f t="shared" si="3"/>
        <v>0.05342905934446218</v>
      </c>
      <c r="N14" s="10">
        <f>L14/'Edi - Roll 3 mth - pre ''06'!L74-1</f>
        <v>0.18131227289030405</v>
      </c>
      <c r="O14" s="25">
        <v>243221.38028169013</v>
      </c>
      <c r="P14" s="7">
        <f t="shared" si="4"/>
        <v>0.03513429328731443</v>
      </c>
      <c r="Q14" s="7">
        <f>O14/'Edi - Roll 3 mth - pre ''06'!O74-1</f>
        <v>0.08371960786468091</v>
      </c>
      <c r="R14" s="42">
        <v>104243.86486486487</v>
      </c>
      <c r="S14" s="9">
        <f t="shared" si="5"/>
        <v>0.003088476669378837</v>
      </c>
      <c r="T14" s="10">
        <f>R14/'Edi - Roll 3 mth - pre ''06'!R74-1</f>
        <v>0.13112517267410384</v>
      </c>
      <c r="U14" s="25">
        <v>109032</v>
      </c>
      <c r="V14" s="7">
        <f t="shared" si="6"/>
        <v>-0.011095896878983935</v>
      </c>
      <c r="W14" s="7">
        <f>U14/'Edi - Roll 3 mth - pre ''06'!U74-1</f>
        <v>0.17645685253065957</v>
      </c>
      <c r="X14" s="42">
        <v>230927.3103448276</v>
      </c>
      <c r="Y14" s="9">
        <f t="shared" si="7"/>
        <v>0.0009644474024861349</v>
      </c>
      <c r="Z14" s="10">
        <f>X14/'Edi - Roll 3 mth - pre ''06'!X74-1</f>
        <v>0.16974856594053955</v>
      </c>
    </row>
    <row r="15" spans="1:26" ht="12" customHeight="1">
      <c r="A15" s="16">
        <v>38869</v>
      </c>
      <c r="B15" s="16">
        <v>38930</v>
      </c>
      <c r="C15" s="11">
        <v>200360</v>
      </c>
      <c r="D15" s="7">
        <f t="shared" si="0"/>
        <v>-0.020732935161924093</v>
      </c>
      <c r="E15" s="7">
        <f>C15/'Edi - Roll 3 mth - pre ''06'!C75-1</f>
        <v>0.09956908703571421</v>
      </c>
      <c r="F15" s="42">
        <v>236945.55900621117</v>
      </c>
      <c r="G15" s="9">
        <f t="shared" si="1"/>
        <v>-0.009669409393907702</v>
      </c>
      <c r="H15" s="10">
        <f>F15/'Edi - Roll 3 mth - pre ''06'!F75-1</f>
        <v>0.1077022369253966</v>
      </c>
      <c r="I15" s="25">
        <v>219032.71666666667</v>
      </c>
      <c r="J15" s="7">
        <f t="shared" si="2"/>
        <v>0.007989507529126527</v>
      </c>
      <c r="K15" s="7">
        <f>I15/'Edi - Roll 3 mth - pre ''06'!I75-1</f>
        <v>0.07163998010962991</v>
      </c>
      <c r="L15" s="42">
        <v>382961.8823529412</v>
      </c>
      <c r="M15" s="9">
        <f t="shared" si="3"/>
        <v>-0.043215410129956555</v>
      </c>
      <c r="N15" s="10">
        <f>L15/'Edi - Roll 3 mth - pre ''06'!L75-1</f>
        <v>0.12150272659731232</v>
      </c>
      <c r="O15" s="25">
        <v>243087.7</v>
      </c>
      <c r="P15" s="7">
        <f t="shared" si="4"/>
        <v>-0.0005496238921730567</v>
      </c>
      <c r="Q15" s="7">
        <f>O15/'Edi - Roll 3 mth - pre ''06'!O75-1</f>
        <v>0.08700193993466843</v>
      </c>
      <c r="R15" s="42">
        <v>106122.42352941177</v>
      </c>
      <c r="S15" s="9">
        <f t="shared" si="5"/>
        <v>0.018020807910203107</v>
      </c>
      <c r="T15" s="10">
        <f>R15/'Edi - Roll 3 mth - pre ''06'!R75-1</f>
        <v>0.15735905391811866</v>
      </c>
      <c r="U15" s="25">
        <v>111661.47727272728</v>
      </c>
      <c r="V15" s="7">
        <f t="shared" si="6"/>
        <v>0.024116564611556868</v>
      </c>
      <c r="W15" s="7">
        <f>U15/'Edi - Roll 3 mth - pre ''06'!U75-1</f>
        <v>0.2120793226994977</v>
      </c>
      <c r="X15" s="42">
        <v>223584.27272727274</v>
      </c>
      <c r="Y15" s="9">
        <f t="shared" si="7"/>
        <v>-0.031798047647937366</v>
      </c>
      <c r="Z15" s="10">
        <f>X15/'Edi - Roll 3 mth - pre ''06'!X75-1</f>
        <v>0.13303185412019536</v>
      </c>
    </row>
    <row r="16" spans="1:26" ht="12" customHeight="1">
      <c r="A16" s="16">
        <v>38899</v>
      </c>
      <c r="B16" s="16">
        <v>38961</v>
      </c>
      <c r="C16" s="11">
        <v>199112</v>
      </c>
      <c r="D16" s="7">
        <f t="shared" si="0"/>
        <v>-0.006228788181273703</v>
      </c>
      <c r="E16" s="7">
        <f>C16/'Edi - Roll 3 mth - pre ''06'!C76-1</f>
        <v>0.13201468850204479</v>
      </c>
      <c r="F16" s="42">
        <v>234624.62237762238</v>
      </c>
      <c r="G16" s="9">
        <f t="shared" si="1"/>
        <v>-0.00979523160646345</v>
      </c>
      <c r="H16" s="10">
        <f>F16/'Edi - Roll 3 mth - pre ''06'!F76-1</f>
        <v>0.1581903757996781</v>
      </c>
      <c r="I16" s="25">
        <v>215557.69677419355</v>
      </c>
      <c r="J16" s="7">
        <f t="shared" si="2"/>
        <v>-0.01586530060603486</v>
      </c>
      <c r="K16" s="7">
        <f>I16/'Edi - Roll 3 mth - pre ''06'!I76-1</f>
        <v>0.0347573470433713</v>
      </c>
      <c r="L16" s="42">
        <v>392271.375</v>
      </c>
      <c r="M16" s="9">
        <f t="shared" si="3"/>
        <v>0.02430918865830911</v>
      </c>
      <c r="N16" s="10">
        <f>L16/'Edi - Roll 3 mth - pre ''06'!L76-1</f>
        <v>0.15185150053389873</v>
      </c>
      <c r="O16" s="25">
        <v>243138.96153846153</v>
      </c>
      <c r="P16" s="7">
        <f t="shared" si="4"/>
        <v>0.00021087672663622214</v>
      </c>
      <c r="Q16" s="7">
        <f>O16/'Edi - Roll 3 mth - pre ''06'!O76-1</f>
        <v>0.08691763348012915</v>
      </c>
      <c r="R16" s="42">
        <v>104887.8313253012</v>
      </c>
      <c r="S16" s="9">
        <f t="shared" si="5"/>
        <v>-0.011633660097937759</v>
      </c>
      <c r="T16" s="10">
        <f>R16/'Edi - Roll 3 mth - pre ''06'!R76-1</f>
        <v>0.1668701983730161</v>
      </c>
      <c r="U16" s="25">
        <v>115397.28571428571</v>
      </c>
      <c r="V16" s="7">
        <f t="shared" si="6"/>
        <v>0.03345655576841344</v>
      </c>
      <c r="W16" s="7">
        <f>U16/'Edi - Roll 3 mth - pre ''06'!U76-1</f>
        <v>0.2027409310698296</v>
      </c>
      <c r="X16" s="42">
        <v>216350.9090909091</v>
      </c>
      <c r="Y16" s="9">
        <f t="shared" si="7"/>
        <v>-0.032351844555662757</v>
      </c>
      <c r="Z16" s="10">
        <f>X16/'Edi - Roll 3 mth - pre ''06'!X76-1</f>
        <v>0.16667000794605258</v>
      </c>
    </row>
    <row r="17" spans="1:26" ht="12" customHeight="1">
      <c r="A17" s="16">
        <v>38930</v>
      </c>
      <c r="B17" s="16">
        <v>38991</v>
      </c>
      <c r="C17" s="11">
        <v>195148</v>
      </c>
      <c r="D17" s="7">
        <f t="shared" si="0"/>
        <v>-0.0199083932661015</v>
      </c>
      <c r="E17" s="7">
        <f>C17/'Edi - Roll 3 mth - pre ''06'!C77-1</f>
        <v>0.13520740041610657</v>
      </c>
      <c r="F17" s="42">
        <v>233285.6633165829</v>
      </c>
      <c r="G17" s="9">
        <f t="shared" si="1"/>
        <v>-0.005706813920341447</v>
      </c>
      <c r="H17" s="10">
        <f>F17/'Edi - Roll 3 mth - pre ''06'!F77-1</f>
        <v>0.2054940522485973</v>
      </c>
      <c r="I17" s="25">
        <v>222733.40972222222</v>
      </c>
      <c r="J17" s="7">
        <f t="shared" si="2"/>
        <v>0.033289059288592826</v>
      </c>
      <c r="K17" s="7">
        <f>I17/'Edi - Roll 3 mth - pre ''06'!I77-1</f>
        <v>0.034254340812374995</v>
      </c>
      <c r="L17" s="42">
        <v>400572.1282051282</v>
      </c>
      <c r="M17" s="9">
        <f t="shared" si="3"/>
        <v>0.021160741604273836</v>
      </c>
      <c r="N17" s="10">
        <f>L17/'Edi - Roll 3 mth - pre ''06'!L77-1</f>
        <v>0.15942652303097682</v>
      </c>
      <c r="O17" s="25">
        <v>236371.84615384616</v>
      </c>
      <c r="P17" s="7">
        <f t="shared" si="4"/>
        <v>-0.027832295333485302</v>
      </c>
      <c r="Q17" s="7">
        <f>O17/'Edi - Roll 3 mth - pre ''06'!O77-1</f>
        <v>0.11263743940229709</v>
      </c>
      <c r="R17" s="42">
        <v>107170.53424657535</v>
      </c>
      <c r="S17" s="9">
        <f t="shared" si="5"/>
        <v>0.021763276944820387</v>
      </c>
      <c r="T17" s="10">
        <f>R17/'Edi - Roll 3 mth - pre ''06'!R77-1</f>
        <v>0.19857010543405762</v>
      </c>
      <c r="U17" s="25">
        <v>117021.77142857143</v>
      </c>
      <c r="V17" s="7">
        <f t="shared" si="6"/>
        <v>0.014077330365532381</v>
      </c>
      <c r="W17" s="7">
        <f>U17/'Edi - Roll 3 mth - pre ''06'!U77-1</f>
        <v>0.20348456120924574</v>
      </c>
      <c r="X17" s="42">
        <v>221398.29411764705</v>
      </c>
      <c r="Y17" s="9">
        <f t="shared" si="7"/>
        <v>0.02332962245431136</v>
      </c>
      <c r="Z17" s="10">
        <f>X17/'Edi - Roll 3 mth - pre ''06'!X77-1</f>
        <v>0.1699141666235311</v>
      </c>
    </row>
    <row r="18" spans="1:26" ht="12" customHeight="1">
      <c r="A18" s="16">
        <v>38961</v>
      </c>
      <c r="B18" s="16">
        <v>39022</v>
      </c>
      <c r="C18" s="11">
        <v>195747</v>
      </c>
      <c r="D18" s="7">
        <f t="shared" si="0"/>
        <v>0.0030694652263922872</v>
      </c>
      <c r="E18" s="7">
        <f>C18/'Edi - Roll 3 mth - pre ''06'!C78-1</f>
        <v>0.11973019423373343</v>
      </c>
      <c r="F18" s="42">
        <v>226126.6109785203</v>
      </c>
      <c r="G18" s="9">
        <f t="shared" si="1"/>
        <v>-0.030687922422165004</v>
      </c>
      <c r="H18" s="10">
        <f>F18/'Edi - Roll 3 mth - pre ''06'!F78-1</f>
        <v>0.159626870927708</v>
      </c>
      <c r="I18" s="25">
        <v>226869.42253521126</v>
      </c>
      <c r="J18" s="7">
        <f t="shared" si="2"/>
        <v>0.018569341789124394</v>
      </c>
      <c r="K18" s="7">
        <f>I18/'Edi - Roll 3 mth - pre ''06'!I78-1</f>
        <v>0.06511680288188293</v>
      </c>
      <c r="L18" s="42">
        <v>428380</v>
      </c>
      <c r="M18" s="9">
        <f t="shared" si="3"/>
        <v>0.06942038608495427</v>
      </c>
      <c r="N18" s="10">
        <f>L18/'Edi - Roll 3 mth - pre ''06'!L78-1</f>
        <v>0.18059367532981163</v>
      </c>
      <c r="O18" s="25">
        <v>236863.53846153847</v>
      </c>
      <c r="P18" s="7">
        <f t="shared" si="4"/>
        <v>0.002080164434525189</v>
      </c>
      <c r="Q18" s="7">
        <f>O18/'Edi - Roll 3 mth - pre ''06'!O78-1</f>
        <v>0.12061626095377509</v>
      </c>
      <c r="R18" s="42">
        <v>106842.30769230769</v>
      </c>
      <c r="S18" s="9">
        <f t="shared" si="5"/>
        <v>-0.0030626566954726764</v>
      </c>
      <c r="T18" s="10">
        <f>R18/'Edi - Roll 3 mth - pre ''06'!R78-1</f>
        <v>0.18091000321854644</v>
      </c>
      <c r="U18" s="25">
        <v>116993.91891891892</v>
      </c>
      <c r="V18" s="7">
        <f t="shared" si="6"/>
        <v>-0.00023801134876433316</v>
      </c>
      <c r="W18" s="7">
        <f>U18/'Edi - Roll 3 mth - pre ''06'!U78-1</f>
        <v>0.19618039664049003</v>
      </c>
      <c r="X18" s="42">
        <v>228199.96774193548</v>
      </c>
      <c r="Y18" s="9">
        <f t="shared" si="7"/>
        <v>0.030721436456389917</v>
      </c>
      <c r="Z18" s="10">
        <f>X18/'Edi - Roll 3 mth - pre ''06'!X78-1</f>
        <v>0.19790787068151272</v>
      </c>
    </row>
    <row r="19" spans="1:26" ht="12" customHeight="1">
      <c r="A19" s="16">
        <v>38991</v>
      </c>
      <c r="B19" s="16">
        <v>39052</v>
      </c>
      <c r="C19" s="11">
        <v>196920</v>
      </c>
      <c r="D19" s="7">
        <f t="shared" si="0"/>
        <v>0.005992429002743327</v>
      </c>
      <c r="E19" s="7">
        <f>C19/'Edi - Roll 3 mth - pre ''06'!C79-1</f>
        <v>0.11306723429075438</v>
      </c>
      <c r="F19" s="42">
        <v>229646.95127610207</v>
      </c>
      <c r="G19" s="9">
        <f t="shared" si="1"/>
        <v>0.015568005385779848</v>
      </c>
      <c r="H19" s="10">
        <f>F19/'Edi - Roll 3 mth - pre ''06'!F79-1</f>
        <v>0.13984232847280098</v>
      </c>
      <c r="I19" s="25">
        <v>230124.75510204083</v>
      </c>
      <c r="J19" s="7">
        <f t="shared" si="2"/>
        <v>0.014348926049407629</v>
      </c>
      <c r="K19" s="7">
        <f>I19/'Edi - Roll 3 mth - pre ''06'!I79-1</f>
        <v>0.08097368140818517</v>
      </c>
      <c r="L19" s="42">
        <v>428598.1060606061</v>
      </c>
      <c r="M19" s="9">
        <f t="shared" si="3"/>
        <v>0.0005091415579767666</v>
      </c>
      <c r="N19" s="10">
        <f>L19/'Edi - Roll 3 mth - pre ''06'!L79-1</f>
        <v>0.20145797558558787</v>
      </c>
      <c r="O19" s="25">
        <v>246038.25</v>
      </c>
      <c r="P19" s="7">
        <f t="shared" si="4"/>
        <v>0.03873416566370902</v>
      </c>
      <c r="Q19" s="7">
        <f>O19/'Edi - Roll 3 mth - pre ''06'!O79-1</f>
        <v>0.1785555949297577</v>
      </c>
      <c r="R19" s="42">
        <v>107826.74626865672</v>
      </c>
      <c r="S19" s="9">
        <f t="shared" si="5"/>
        <v>0.009213939661281811</v>
      </c>
      <c r="T19" s="10">
        <f>R19/'Edi - Roll 3 mth - pre ''06'!R79-1</f>
        <v>0.17766839535845524</v>
      </c>
      <c r="U19" s="25">
        <v>112989.91666666667</v>
      </c>
      <c r="V19" s="7">
        <f t="shared" si="6"/>
        <v>-0.03422402026747362</v>
      </c>
      <c r="W19" s="7">
        <f>U19/'Edi - Roll 3 mth - pre ''06'!U79-1</f>
        <v>0.20649125304764104</v>
      </c>
      <c r="X19" s="42">
        <v>235995.16129032258</v>
      </c>
      <c r="Y19" s="9">
        <f t="shared" si="7"/>
        <v>0.03415948575944783</v>
      </c>
      <c r="Z19" s="10">
        <f>X19/'Edi - Roll 3 mth - pre ''06'!X79-1</f>
        <v>0.11548391782837886</v>
      </c>
    </row>
    <row r="20" spans="1:26" ht="12" customHeight="1">
      <c r="A20" s="16">
        <v>39022</v>
      </c>
      <c r="B20" s="16">
        <v>39083</v>
      </c>
      <c r="C20" s="11">
        <v>196663</v>
      </c>
      <c r="D20" s="7">
        <f t="shared" si="0"/>
        <v>-0.001305098517164316</v>
      </c>
      <c r="E20" s="7">
        <f>C20/'Edi - Roll 3 mth - pre ''06'!C80-1</f>
        <v>0.12032042592177516</v>
      </c>
      <c r="F20" s="42">
        <v>227861.3138888889</v>
      </c>
      <c r="G20" s="9">
        <f t="shared" si="1"/>
        <v>-0.007775576280419805</v>
      </c>
      <c r="H20" s="10">
        <f>F20/'Edi - Roll 3 mth - pre ''06'!F80-1</f>
        <v>0.1252258858980455</v>
      </c>
      <c r="I20" s="25">
        <v>230302.31355932204</v>
      </c>
      <c r="J20" s="7">
        <f t="shared" si="2"/>
        <v>0.0007715747799599271</v>
      </c>
      <c r="K20" s="7">
        <f>I20/'Edi - Roll 3 mth - pre ''06'!I80-1</f>
        <v>0.07374597981046316</v>
      </c>
      <c r="L20" s="42">
        <v>408255.3703703704</v>
      </c>
      <c r="M20" s="9">
        <f t="shared" si="3"/>
        <v>-0.04746342879863097</v>
      </c>
      <c r="N20" s="10">
        <f>L20/'Edi - Roll 3 mth - pre ''06'!L80-1</f>
        <v>0.14969471992447403</v>
      </c>
      <c r="O20" s="25">
        <v>245057.10256410256</v>
      </c>
      <c r="P20" s="7">
        <f t="shared" si="4"/>
        <v>-0.003987784159160013</v>
      </c>
      <c r="Q20" s="7">
        <f>O20/'Edi - Roll 3 mth - pre ''06'!O80-1</f>
        <v>0.17475381319008787</v>
      </c>
      <c r="R20" s="42">
        <v>108123.38333333333</v>
      </c>
      <c r="S20" s="9">
        <f t="shared" si="5"/>
        <v>0.002751052729881298</v>
      </c>
      <c r="T20" s="10">
        <f>R20/'Edi - Roll 3 mth - pre ''06'!R80-1</f>
        <v>0.1677982448016715</v>
      </c>
      <c r="U20" s="25">
        <v>111547.53571428571</v>
      </c>
      <c r="V20" s="7">
        <f t="shared" si="6"/>
        <v>-0.012765572317715357</v>
      </c>
      <c r="W20" s="7">
        <f>U20/'Edi - Roll 3 mth - pre ''06'!U80-1</f>
        <v>0.20545940176367128</v>
      </c>
      <c r="X20" s="42">
        <v>232990.4</v>
      </c>
      <c r="Y20" s="9">
        <f t="shared" si="7"/>
        <v>-0.012732300416219533</v>
      </c>
      <c r="Z20" s="10">
        <f>X20/'Edi - Roll 3 mth - pre ''06'!X80-1</f>
        <v>0.1265027908550922</v>
      </c>
    </row>
    <row r="21" spans="1:26" ht="12" customHeight="1">
      <c r="A21" s="16">
        <v>39052</v>
      </c>
      <c r="B21" s="16">
        <v>39114</v>
      </c>
      <c r="C21" s="11">
        <v>196841</v>
      </c>
      <c r="D21" s="7">
        <f t="shared" si="0"/>
        <v>0.0009051016205385842</v>
      </c>
      <c r="E21" s="7">
        <f>C21/'Edi - Roll 3 mth - pre ''06'!C81-1</f>
        <v>0.12434075538495959</v>
      </c>
      <c r="F21" s="42">
        <v>226652.66244725737</v>
      </c>
      <c r="G21" s="9">
        <f t="shared" si="1"/>
        <v>-0.005304329291372811</v>
      </c>
      <c r="H21" s="10">
        <f>F21/'Edi - Roll 3 mth - pre ''06'!F81-1</f>
        <v>0.09856938431205076</v>
      </c>
      <c r="I21" s="25">
        <v>221287.9024390244</v>
      </c>
      <c r="J21" s="7">
        <f t="shared" si="2"/>
        <v>-0.0391416437854224</v>
      </c>
      <c r="K21" s="7">
        <f>I21/'Edi - Roll 3 mth - pre ''06'!I81-1</f>
        <v>0.027743862810805764</v>
      </c>
      <c r="L21" s="42">
        <v>371630.3488372093</v>
      </c>
      <c r="M21" s="9">
        <f t="shared" si="3"/>
        <v>-0.08971105879130215</v>
      </c>
      <c r="N21" s="10">
        <f>L21/'Edi - Roll 3 mth - pre ''06'!L81-1</f>
        <v>0.15485364175340188</v>
      </c>
      <c r="O21" s="25">
        <v>251572.68</v>
      </c>
      <c r="P21" s="7">
        <f t="shared" si="4"/>
        <v>0.026587996706576078</v>
      </c>
      <c r="Q21" s="7">
        <f>O21/'Edi - Roll 3 mth - pre ''06'!O81-1</f>
        <v>0.21457267916909162</v>
      </c>
      <c r="R21" s="42">
        <v>110845.34782608696</v>
      </c>
      <c r="S21" s="9">
        <f t="shared" si="5"/>
        <v>0.025174614489837932</v>
      </c>
      <c r="T21" s="10">
        <f>R21/'Edi - Roll 3 mth - pre ''06'!R81-1</f>
        <v>0.17237270352281264</v>
      </c>
      <c r="U21" s="25">
        <v>115323.57142857143</v>
      </c>
      <c r="V21" s="7">
        <f t="shared" si="6"/>
        <v>0.0338513593339933</v>
      </c>
      <c r="W21" s="7">
        <f>U21/'Edi - Roll 3 mth - pre ''06'!U81-1</f>
        <v>0.21021362406643518</v>
      </c>
      <c r="X21" s="42">
        <v>246799.73333333334</v>
      </c>
      <c r="Y21" s="9">
        <f t="shared" si="7"/>
        <v>0.0592699670601593</v>
      </c>
      <c r="Z21" s="10">
        <f>X21/'Edi - Roll 3 mth - pre ''06'!X81-1</f>
        <v>0.1921019594673854</v>
      </c>
    </row>
    <row r="22" spans="1:26" ht="12" customHeight="1">
      <c r="A22" s="16">
        <v>39083</v>
      </c>
      <c r="B22" s="16">
        <v>39142</v>
      </c>
      <c r="C22" s="11">
        <v>207669</v>
      </c>
      <c r="D22" s="7">
        <f t="shared" si="0"/>
        <v>0.05500886502303892</v>
      </c>
      <c r="E22" s="7">
        <f>_xlfn.IFERROR(C22/C10-1,".")</f>
        <v>0.16459731730888882</v>
      </c>
      <c r="F22" s="42">
        <v>241667.13513513515</v>
      </c>
      <c r="G22" s="9">
        <f t="shared" si="1"/>
        <v>0.06624441348167132</v>
      </c>
      <c r="H22" s="10">
        <f>_xlfn.IFERROR(F22/F10-1,".")</f>
        <v>0.07746105152355387</v>
      </c>
      <c r="I22" s="25">
        <v>233580.38709677418</v>
      </c>
      <c r="J22" s="7">
        <f t="shared" si="2"/>
        <v>0.055549736439555186</v>
      </c>
      <c r="K22" s="7">
        <f>_xlfn.IFERROR(I22/I10-1,".")</f>
        <v>0.08006565601231674</v>
      </c>
      <c r="L22" s="42">
        <v>360680.8541666667</v>
      </c>
      <c r="M22" s="9">
        <f t="shared" si="3"/>
        <v>-0.029463402827035967</v>
      </c>
      <c r="N22" s="10">
        <f>_xlfn.IFERROR(L22/L10-1,".")</f>
        <v>0.10658348578085919</v>
      </c>
      <c r="O22" s="25">
        <v>274659.05555555556</v>
      </c>
      <c r="P22" s="7">
        <f t="shared" si="4"/>
        <v>0.09176821408252911</v>
      </c>
      <c r="Q22" s="7">
        <f>_xlfn.IFERROR(O22/O10-1,".")</f>
        <v>0.2150369411940889</v>
      </c>
      <c r="R22" s="42">
        <v>116790.64102564103</v>
      </c>
      <c r="S22" s="9">
        <f t="shared" si="5"/>
        <v>0.05363592894202518</v>
      </c>
      <c r="T22" s="10">
        <f>_xlfn.IFERROR(R22/R10-1,".")</f>
        <v>0.1657303802133454</v>
      </c>
      <c r="U22" s="25">
        <v>121466.63636363637</v>
      </c>
      <c r="V22" s="7">
        <f t="shared" si="6"/>
        <v>0.053268077453443974</v>
      </c>
      <c r="W22" s="7">
        <f>_xlfn.IFERROR(U22/U10-1,".")</f>
        <v>0.2403270067291925</v>
      </c>
      <c r="X22" s="42">
        <v>250443.5</v>
      </c>
      <c r="Y22" s="9">
        <f t="shared" si="7"/>
        <v>0.014764062413897827</v>
      </c>
      <c r="Z22" s="10">
        <f>_xlfn.IFERROR(X22/X10-1,".")</f>
        <v>0.30523379333136713</v>
      </c>
    </row>
    <row r="23" spans="1:26" ht="12" customHeight="1">
      <c r="A23" s="16">
        <v>39114</v>
      </c>
      <c r="B23" s="16">
        <v>39173</v>
      </c>
      <c r="C23" s="1">
        <v>217483</v>
      </c>
      <c r="D23" s="7">
        <f t="shared" si="0"/>
        <v>0.047257895978696896</v>
      </c>
      <c r="E23" s="7">
        <f aca="true" t="shared" si="8" ref="E23:E61">_xlfn.IFERROR(C23/C11-1,".")</f>
        <v>0.16401909675761894</v>
      </c>
      <c r="F23" s="42">
        <v>262132.16835016836</v>
      </c>
      <c r="G23" s="9">
        <f t="shared" si="1"/>
        <v>0.0846827319055592</v>
      </c>
      <c r="H23" s="10">
        <f aca="true" t="shared" si="9" ref="H23:H61">_xlfn.IFERROR(F23/F11-1,".")</f>
        <v>0.1304795399727845</v>
      </c>
      <c r="I23" s="25">
        <v>243697.8</v>
      </c>
      <c r="J23" s="7">
        <f t="shared" si="2"/>
        <v>0.04331447956302115</v>
      </c>
      <c r="K23" s="7">
        <f aca="true" t="shared" si="10" ref="K23:K61">_xlfn.IFERROR(I23/I11-1,".")</f>
        <v>0.12700883022579235</v>
      </c>
      <c r="L23" s="42">
        <v>383684.44736842107</v>
      </c>
      <c r="M23" s="9">
        <f t="shared" si="3"/>
        <v>0.06377824865393245</v>
      </c>
      <c r="N23" s="10">
        <f aca="true" t="shared" si="11" ref="N23:N61">_xlfn.IFERROR(L23/L11-1,".")</f>
        <v>0.1472468786167993</v>
      </c>
      <c r="O23" s="25">
        <v>288111.6</v>
      </c>
      <c r="P23" s="7">
        <f t="shared" si="4"/>
        <v>0.04897906758338566</v>
      </c>
      <c r="Q23" s="7">
        <f aca="true" t="shared" si="12" ref="Q23:Q61">_xlfn.IFERROR(O23/O11-1,".")</f>
        <v>0.2426179912203521</v>
      </c>
      <c r="R23" s="42">
        <v>123036.10909090909</v>
      </c>
      <c r="S23" s="9">
        <f t="shared" si="5"/>
        <v>0.05347575807805427</v>
      </c>
      <c r="T23" s="10">
        <f aca="true" t="shared" si="13" ref="T23:T61">_xlfn.IFERROR(R23/R11-1,".")</f>
        <v>0.21380388635086622</v>
      </c>
      <c r="U23" s="25">
        <v>124443.44444444444</v>
      </c>
      <c r="V23" s="7">
        <f t="shared" si="6"/>
        <v>0.024507207657388008</v>
      </c>
      <c r="W23" s="7">
        <f aca="true" t="shared" si="14" ref="W23:W61">_xlfn.IFERROR(U23/U11-1,".")</f>
        <v>0.19452227425845559</v>
      </c>
      <c r="X23" s="42">
        <v>248296.5909090909</v>
      </c>
      <c r="Y23" s="9">
        <f t="shared" si="7"/>
        <v>-0.008572428874812466</v>
      </c>
      <c r="Z23" s="10">
        <f aca="true" t="shared" si="15" ref="Z23:Z61">_xlfn.IFERROR(X23/X11-1,".")</f>
        <v>0.21302921369837047</v>
      </c>
    </row>
    <row r="24" spans="1:26" ht="12" customHeight="1">
      <c r="A24" s="16">
        <v>39142</v>
      </c>
      <c r="B24" s="16">
        <v>39203</v>
      </c>
      <c r="C24" s="1">
        <v>224832</v>
      </c>
      <c r="D24" s="7">
        <f>_xlfn.IFERROR(C24/C23-1,".")</f>
        <v>0.03379114689424001</v>
      </c>
      <c r="E24" s="7">
        <f t="shared" si="8"/>
        <v>0.15098367453503903</v>
      </c>
      <c r="F24" s="42">
        <v>273670.01985111664</v>
      </c>
      <c r="G24" s="9">
        <f>_xlfn.IFERROR(F24/F23-1,".")</f>
        <v>0.044015397169932635</v>
      </c>
      <c r="H24" s="10">
        <f t="shared" si="9"/>
        <v>0.12892208108414183</v>
      </c>
      <c r="I24" s="25">
        <v>249729.0625</v>
      </c>
      <c r="J24" s="7">
        <f>_xlfn.IFERROR(I24/I23-1,".")</f>
        <v>0.024748941106567335</v>
      </c>
      <c r="K24" s="7">
        <f t="shared" si="10"/>
        <v>0.14742529684205596</v>
      </c>
      <c r="L24" s="42">
        <v>389660.65555555554</v>
      </c>
      <c r="M24" s="9">
        <f>_xlfn.IFERROR(L24/L23-1,".")</f>
        <v>0.01557584162747161</v>
      </c>
      <c r="N24" s="10">
        <f t="shared" si="11"/>
        <v>0.07727544139565223</v>
      </c>
      <c r="O24" s="25">
        <v>279296.9761904762</v>
      </c>
      <c r="P24" s="7">
        <f>_xlfn.IFERROR(O24/O23-1,".")</f>
        <v>-0.030594477311999158</v>
      </c>
      <c r="Q24" s="7">
        <f t="shared" si="12"/>
        <v>0.1758753586291939</v>
      </c>
      <c r="R24" s="42">
        <v>124044.60563380281</v>
      </c>
      <c r="S24" s="9">
        <f>_xlfn.IFERROR(R24/R23-1,".")</f>
        <v>0.008196752565936327</v>
      </c>
      <c r="T24" s="10">
        <f t="shared" si="13"/>
        <v>0.21877133077277588</v>
      </c>
      <c r="U24" s="25">
        <v>124268.14814814815</v>
      </c>
      <c r="V24" s="7">
        <f>_xlfn.IFERROR(U24/U23-1,".")</f>
        <v>-0.001408642271827798</v>
      </c>
      <c r="W24" s="7">
        <f t="shared" si="14"/>
        <v>0.2006489939682241</v>
      </c>
      <c r="X24" s="42">
        <v>246532.56</v>
      </c>
      <c r="Y24" s="9">
        <f>_xlfn.IFERROR(X24/X23-1,".")</f>
        <v>-0.0071045313293760515</v>
      </c>
      <c r="Z24" s="10">
        <f t="shared" si="15"/>
        <v>0.12841375765880647</v>
      </c>
    </row>
    <row r="25" spans="1:26" ht="12" customHeight="1">
      <c r="A25" s="16">
        <v>39173</v>
      </c>
      <c r="B25" s="16">
        <v>39234</v>
      </c>
      <c r="C25" s="1">
        <v>227912</v>
      </c>
      <c r="D25" s="7">
        <f aca="true" t="shared" si="16" ref="D25:D65">_xlfn.IFERROR(C25/C24-1,".")</f>
        <v>0.013699117563336083</v>
      </c>
      <c r="E25" s="7">
        <f t="shared" si="8"/>
        <v>0.13504818347070402</v>
      </c>
      <c r="F25" s="42">
        <v>286733.131403118</v>
      </c>
      <c r="G25" s="9">
        <f aca="true" t="shared" si="17" ref="G25:G65">_xlfn.IFERROR(F25/F24-1,".")</f>
        <v>0.04773307488744316</v>
      </c>
      <c r="H25" s="10">
        <f t="shared" si="9"/>
        <v>0.19792725186287163</v>
      </c>
      <c r="I25" s="25">
        <v>250365.9929078014</v>
      </c>
      <c r="J25" s="7">
        <f aca="true" t="shared" si="18" ref="J25:J65">_xlfn.IFERROR(I25/I24-1,".")</f>
        <v>0.002550485720104856</v>
      </c>
      <c r="K25" s="7">
        <f t="shared" si="10"/>
        <v>0.13292807146037644</v>
      </c>
      <c r="L25" s="42">
        <v>393761.3495145631</v>
      </c>
      <c r="M25" s="9">
        <f aca="true" t="shared" si="19" ref="M25:M65">_xlfn.IFERROR(L25/L24-1,".")</f>
        <v>0.010523756762563119</v>
      </c>
      <c r="N25" s="10">
        <f t="shared" si="11"/>
        <v>0.03632745033458229</v>
      </c>
      <c r="O25" s="25">
        <v>269952.6274509804</v>
      </c>
      <c r="P25" s="7">
        <f aca="true" t="shared" si="20" ref="P25:P65">_xlfn.IFERROR(O25/O24-1,".")</f>
        <v>-0.03345667707165967</v>
      </c>
      <c r="Q25" s="7">
        <f t="shared" si="12"/>
        <v>0.14890073361926626</v>
      </c>
      <c r="R25" s="42">
        <v>126426.72941176471</v>
      </c>
      <c r="S25" s="9">
        <f aca="true" t="shared" si="21" ref="S25:S65">_xlfn.IFERROR(R25/R24-1,".")</f>
        <v>0.01920376759465281</v>
      </c>
      <c r="T25" s="10">
        <f t="shared" si="13"/>
        <v>0.21654349232289682</v>
      </c>
      <c r="U25" s="25">
        <v>128525.94736842105</v>
      </c>
      <c r="V25" s="7">
        <f aca="true" t="shared" si="22" ref="V25:V65">_xlfn.IFERROR(U25/U24-1,".")</f>
        <v>0.03426299726617721</v>
      </c>
      <c r="W25" s="7">
        <f t="shared" si="14"/>
        <v>0.16571132062282024</v>
      </c>
      <c r="X25" s="42">
        <v>259396.16</v>
      </c>
      <c r="Y25" s="9">
        <f aca="true" t="shared" si="23" ref="Y25:Y65">_xlfn.IFERROR(X25/X24-1,".")</f>
        <v>0.05217809769224813</v>
      </c>
      <c r="Z25" s="10">
        <f t="shared" si="15"/>
        <v>0.12436391159198612</v>
      </c>
    </row>
    <row r="26" spans="1:26" ht="12" customHeight="1">
      <c r="A26" s="16">
        <v>39203</v>
      </c>
      <c r="B26" s="16">
        <v>39264</v>
      </c>
      <c r="C26" s="1">
        <v>229044</v>
      </c>
      <c r="D26" s="7">
        <f t="shared" si="16"/>
        <v>0.0049668293025377785</v>
      </c>
      <c r="E26" s="7">
        <f t="shared" si="8"/>
        <v>0.11946119783775333</v>
      </c>
      <c r="F26" s="42">
        <v>288479.05383022776</v>
      </c>
      <c r="G26" s="9">
        <f t="shared" si="17"/>
        <v>0.0060890153103903</v>
      </c>
      <c r="H26" s="10">
        <f t="shared" si="9"/>
        <v>0.2057184483870711</v>
      </c>
      <c r="I26" s="25">
        <v>247355.02580645162</v>
      </c>
      <c r="J26" s="7">
        <f t="shared" si="18"/>
        <v>-0.012026262298564627</v>
      </c>
      <c r="K26" s="7">
        <f t="shared" si="10"/>
        <v>0.13832889644035462</v>
      </c>
      <c r="L26" s="42">
        <v>379892.9456521739</v>
      </c>
      <c r="M26" s="9">
        <f t="shared" si="19"/>
        <v>-0.035220327946068</v>
      </c>
      <c r="N26" s="10">
        <f t="shared" si="11"/>
        <v>-0.05088278246617939</v>
      </c>
      <c r="O26" s="25">
        <v>268958.0925925926</v>
      </c>
      <c r="P26" s="7">
        <f t="shared" si="20"/>
        <v>-0.0036841088296813984</v>
      </c>
      <c r="Q26" s="7">
        <f t="shared" si="12"/>
        <v>0.10581599479903914</v>
      </c>
      <c r="R26" s="42">
        <v>126005.15476190476</v>
      </c>
      <c r="S26" s="9">
        <f t="shared" si="21"/>
        <v>-0.003334537338911203</v>
      </c>
      <c r="T26" s="10">
        <f t="shared" si="13"/>
        <v>0.2087536750987682</v>
      </c>
      <c r="U26" s="25">
        <v>128971.69230769231</v>
      </c>
      <c r="V26" s="7">
        <f t="shared" si="22"/>
        <v>0.0034681319095319907</v>
      </c>
      <c r="W26" s="7">
        <f t="shared" si="14"/>
        <v>0.18287926762503037</v>
      </c>
      <c r="X26" s="42">
        <v>270159.75</v>
      </c>
      <c r="Y26" s="9">
        <f t="shared" si="23"/>
        <v>0.041494793138032504</v>
      </c>
      <c r="Z26" s="10">
        <f t="shared" si="15"/>
        <v>0.16989086131297926</v>
      </c>
    </row>
    <row r="27" spans="1:26" ht="12" customHeight="1">
      <c r="A27" s="16">
        <v>39234</v>
      </c>
      <c r="B27" s="16">
        <v>39295</v>
      </c>
      <c r="C27" s="1">
        <v>224751</v>
      </c>
      <c r="D27" s="7">
        <f t="shared" si="16"/>
        <v>-0.01874312359197361</v>
      </c>
      <c r="E27" s="7">
        <f t="shared" si="8"/>
        <v>0.12173587542423636</v>
      </c>
      <c r="F27" s="42">
        <v>286054.3318965517</v>
      </c>
      <c r="G27" s="9">
        <f t="shared" si="17"/>
        <v>-0.008405192340595447</v>
      </c>
      <c r="H27" s="10">
        <f t="shared" si="9"/>
        <v>0.2072576211021251</v>
      </c>
      <c r="I27" s="25">
        <v>242231.07692307694</v>
      </c>
      <c r="J27" s="7">
        <f t="shared" si="18"/>
        <v>-0.02071495764708675</v>
      </c>
      <c r="K27" s="7">
        <f t="shared" si="10"/>
        <v>0.10591276321388321</v>
      </c>
      <c r="L27" s="42">
        <v>374540.88095238095</v>
      </c>
      <c r="M27" s="9">
        <f t="shared" si="19"/>
        <v>-0.014088349786556043</v>
      </c>
      <c r="N27" s="10">
        <f t="shared" si="11"/>
        <v>-0.021989137270845616</v>
      </c>
      <c r="O27" s="25">
        <v>267684.85</v>
      </c>
      <c r="P27" s="7">
        <f t="shared" si="20"/>
        <v>-0.004733981343782334</v>
      </c>
      <c r="Q27" s="7">
        <f t="shared" si="12"/>
        <v>0.10118632082166212</v>
      </c>
      <c r="R27" s="42">
        <v>126930.36263736263</v>
      </c>
      <c r="S27" s="9">
        <f t="shared" si="21"/>
        <v>0.007342619253998928</v>
      </c>
      <c r="T27" s="10">
        <f t="shared" si="13"/>
        <v>0.19607485784739875</v>
      </c>
      <c r="U27" s="25">
        <v>129305.07894736843</v>
      </c>
      <c r="V27" s="7">
        <f t="shared" si="22"/>
        <v>0.00258495979785045</v>
      </c>
      <c r="W27" s="7">
        <f t="shared" si="14"/>
        <v>0.15800974611456708</v>
      </c>
      <c r="X27" s="42">
        <v>261721.16129032258</v>
      </c>
      <c r="Y27" s="9">
        <f t="shared" si="23"/>
        <v>-0.031235551223590563</v>
      </c>
      <c r="Z27" s="10">
        <f t="shared" si="15"/>
        <v>0.17057053297111402</v>
      </c>
    </row>
    <row r="28" spans="1:26" ht="12" customHeight="1">
      <c r="A28" s="16">
        <v>39264</v>
      </c>
      <c r="B28" s="16">
        <v>39326</v>
      </c>
      <c r="C28" s="1">
        <v>221986</v>
      </c>
      <c r="D28" s="7">
        <f t="shared" si="16"/>
        <v>-0.012302503659605502</v>
      </c>
      <c r="E28" s="7">
        <f t="shared" si="8"/>
        <v>0.11488006749969859</v>
      </c>
      <c r="F28" s="42">
        <v>268849.46396396396</v>
      </c>
      <c r="G28" s="9">
        <f t="shared" si="17"/>
        <v>-0.06014545495087864</v>
      </c>
      <c r="H28" s="10">
        <f t="shared" si="9"/>
        <v>0.1458706304543671</v>
      </c>
      <c r="I28" s="25">
        <v>250685.01315789475</v>
      </c>
      <c r="J28" s="7">
        <f t="shared" si="18"/>
        <v>0.03490029579277487</v>
      </c>
      <c r="K28" s="7">
        <f t="shared" si="10"/>
        <v>0.1629601582749265</v>
      </c>
      <c r="L28" s="42">
        <v>366821.84</v>
      </c>
      <c r="M28" s="9">
        <f t="shared" si="19"/>
        <v>-0.02060934158309491</v>
      </c>
      <c r="N28" s="10">
        <f t="shared" si="11"/>
        <v>-0.06487736965257784</v>
      </c>
      <c r="O28" s="25">
        <v>270780.1785714286</v>
      </c>
      <c r="P28" s="7">
        <f t="shared" si="20"/>
        <v>0.011563331176301483</v>
      </c>
      <c r="Q28" s="7">
        <f t="shared" si="12"/>
        <v>0.11368485271989015</v>
      </c>
      <c r="R28" s="42">
        <v>126330.96590909091</v>
      </c>
      <c r="S28" s="9">
        <f t="shared" si="21"/>
        <v>-0.0047222486079566695</v>
      </c>
      <c r="T28" s="10">
        <f t="shared" si="13"/>
        <v>0.20443872575919264</v>
      </c>
      <c r="U28" s="25">
        <v>127233.92105263157</v>
      </c>
      <c r="V28" s="7">
        <f t="shared" si="22"/>
        <v>-0.01601760666787022</v>
      </c>
      <c r="W28" s="7">
        <f t="shared" si="14"/>
        <v>0.10257290944998831</v>
      </c>
      <c r="X28" s="42">
        <v>267468.1724137931</v>
      </c>
      <c r="Y28" s="9">
        <f t="shared" si="23"/>
        <v>0.02195852675854315</v>
      </c>
      <c r="Z28" s="10">
        <f t="shared" si="15"/>
        <v>0.2362701572998933</v>
      </c>
    </row>
    <row r="29" spans="1:26" ht="12" customHeight="1">
      <c r="A29" s="16">
        <v>39295</v>
      </c>
      <c r="B29" s="16">
        <v>39356</v>
      </c>
      <c r="C29" s="1">
        <v>217725</v>
      </c>
      <c r="D29" s="7">
        <f t="shared" si="16"/>
        <v>-0.019194904183146733</v>
      </c>
      <c r="E29" s="7">
        <f t="shared" si="8"/>
        <v>0.11569168016069864</v>
      </c>
      <c r="F29" s="42">
        <v>261170.59343434343</v>
      </c>
      <c r="G29" s="9">
        <f t="shared" si="17"/>
        <v>-0.028561970763868794</v>
      </c>
      <c r="H29" s="10">
        <f t="shared" si="9"/>
        <v>0.11953126360756672</v>
      </c>
      <c r="I29" s="25">
        <v>251921.0287769784</v>
      </c>
      <c r="J29" s="7">
        <f t="shared" si="18"/>
        <v>0.004930552502973695</v>
      </c>
      <c r="K29" s="7">
        <f t="shared" si="10"/>
        <v>0.13104284216344997</v>
      </c>
      <c r="L29" s="42">
        <v>385437.0675675676</v>
      </c>
      <c r="M29" s="9">
        <f t="shared" si="19"/>
        <v>0.05074732618855937</v>
      </c>
      <c r="N29" s="10">
        <f t="shared" si="11"/>
        <v>-0.03778360892301058</v>
      </c>
      <c r="O29" s="25">
        <v>263415.8048780488</v>
      </c>
      <c r="P29" s="7">
        <f t="shared" si="20"/>
        <v>-0.027196871396689692</v>
      </c>
      <c r="Q29" s="7">
        <f t="shared" si="12"/>
        <v>0.1144127744663832</v>
      </c>
      <c r="R29" s="42">
        <v>126503.62025316455</v>
      </c>
      <c r="S29" s="9">
        <f t="shared" si="21"/>
        <v>0.001366682688058285</v>
      </c>
      <c r="T29" s="10">
        <f t="shared" si="13"/>
        <v>0.18039553635244654</v>
      </c>
      <c r="U29" s="25">
        <v>127572</v>
      </c>
      <c r="V29" s="7">
        <f t="shared" si="22"/>
        <v>0.0026571447658880754</v>
      </c>
      <c r="W29" s="7">
        <f t="shared" si="14"/>
        <v>0.0901561174697163</v>
      </c>
      <c r="X29" s="42">
        <v>262338.6551724138</v>
      </c>
      <c r="Y29" s="9">
        <f t="shared" si="23"/>
        <v>-0.019178047223665784</v>
      </c>
      <c r="Z29" s="10">
        <f t="shared" si="15"/>
        <v>0.18491723803893345</v>
      </c>
    </row>
    <row r="30" spans="1:26" ht="12" customHeight="1">
      <c r="A30" s="16">
        <v>39326</v>
      </c>
      <c r="B30" s="16">
        <v>39387</v>
      </c>
      <c r="C30" s="1">
        <v>218300</v>
      </c>
      <c r="D30" s="7">
        <f t="shared" si="16"/>
        <v>0.0026409461476633034</v>
      </c>
      <c r="E30" s="7">
        <f t="shared" si="8"/>
        <v>0.1152150479956271</v>
      </c>
      <c r="F30" s="42">
        <v>257902.94581280788</v>
      </c>
      <c r="G30" s="9">
        <f t="shared" si="17"/>
        <v>-0.012511544958284215</v>
      </c>
      <c r="H30" s="10">
        <f t="shared" si="9"/>
        <v>0.14052452604663146</v>
      </c>
      <c r="I30" s="25">
        <v>260064.4846153846</v>
      </c>
      <c r="J30" s="7">
        <f t="shared" si="18"/>
        <v>0.03232543102074836</v>
      </c>
      <c r="K30" s="7">
        <f t="shared" si="10"/>
        <v>0.14631792027866308</v>
      </c>
      <c r="L30" s="42">
        <v>412005.5671641791</v>
      </c>
      <c r="M30" s="9">
        <f t="shared" si="19"/>
        <v>0.0689308367881718</v>
      </c>
      <c r="N30" s="10">
        <f t="shared" si="11"/>
        <v>-0.03822408337415584</v>
      </c>
      <c r="O30" s="25">
        <v>257858.37837837837</v>
      </c>
      <c r="P30" s="7">
        <f t="shared" si="20"/>
        <v>-0.021097543870776003</v>
      </c>
      <c r="Q30" s="7">
        <f t="shared" si="12"/>
        <v>0.08863685839198521</v>
      </c>
      <c r="R30" s="42">
        <v>124586.72839506173</v>
      </c>
      <c r="S30" s="9">
        <f t="shared" si="21"/>
        <v>-0.015152861667252382</v>
      </c>
      <c r="T30" s="10">
        <f t="shared" si="13"/>
        <v>0.1660804702370875</v>
      </c>
      <c r="U30" s="25">
        <v>127817.22727272728</v>
      </c>
      <c r="V30" s="7">
        <f t="shared" si="22"/>
        <v>0.0019222656439288333</v>
      </c>
      <c r="W30" s="7">
        <f t="shared" si="14"/>
        <v>0.09251171730822438</v>
      </c>
      <c r="X30" s="42">
        <v>259511.03846153847</v>
      </c>
      <c r="Y30" s="9">
        <f t="shared" si="23"/>
        <v>-0.010778498155435634</v>
      </c>
      <c r="Z30" s="10">
        <f t="shared" si="15"/>
        <v>0.13720891825458859</v>
      </c>
    </row>
    <row r="31" spans="1:26" ht="12" customHeight="1">
      <c r="A31" s="16">
        <v>39356</v>
      </c>
      <c r="B31" s="16">
        <v>39417</v>
      </c>
      <c r="C31" s="1">
        <v>215168</v>
      </c>
      <c r="D31" s="7">
        <f t="shared" si="16"/>
        <v>-0.014347228584516758</v>
      </c>
      <c r="E31" s="7">
        <f t="shared" si="8"/>
        <v>0.09266707292301435</v>
      </c>
      <c r="F31" s="42">
        <v>256479.85344827586</v>
      </c>
      <c r="G31" s="9">
        <f t="shared" si="17"/>
        <v>-0.005517937610394541</v>
      </c>
      <c r="H31" s="10">
        <f t="shared" si="9"/>
        <v>0.11684414717055347</v>
      </c>
      <c r="I31" s="25">
        <v>245381.9603960396</v>
      </c>
      <c r="J31" s="7">
        <f t="shared" si="18"/>
        <v>-0.05645724459862078</v>
      </c>
      <c r="K31" s="7">
        <f t="shared" si="10"/>
        <v>0.06629971333259421</v>
      </c>
      <c r="L31" s="42">
        <v>447019.5789473684</v>
      </c>
      <c r="M31" s="9">
        <f t="shared" si="19"/>
        <v>0.08498431713966781</v>
      </c>
      <c r="N31" s="10">
        <f t="shared" si="11"/>
        <v>0.04298076129192574</v>
      </c>
      <c r="O31" s="25">
        <v>252859.7027027027</v>
      </c>
      <c r="P31" s="7">
        <f t="shared" si="20"/>
        <v>-0.01938535294882171</v>
      </c>
      <c r="Q31" s="7">
        <f t="shared" si="12"/>
        <v>0.027725171605238907</v>
      </c>
      <c r="R31" s="42">
        <v>123545.59701492537</v>
      </c>
      <c r="S31" s="9">
        <f t="shared" si="21"/>
        <v>-0.008356679668439115</v>
      </c>
      <c r="T31" s="10">
        <f t="shared" si="13"/>
        <v>0.14577877280191887</v>
      </c>
      <c r="U31" s="25">
        <v>125186.75757575757</v>
      </c>
      <c r="V31" s="7">
        <f t="shared" si="22"/>
        <v>-0.020579930836373106</v>
      </c>
      <c r="W31" s="7">
        <f t="shared" si="14"/>
        <v>0.10794627758752129</v>
      </c>
      <c r="X31" s="42">
        <v>247837.92857142858</v>
      </c>
      <c r="Y31" s="9">
        <f t="shared" si="23"/>
        <v>-0.04498116904510763</v>
      </c>
      <c r="Z31" s="10">
        <f t="shared" si="15"/>
        <v>0.05018224617977207</v>
      </c>
    </row>
    <row r="32" spans="1:26" ht="12" customHeight="1">
      <c r="A32" s="16">
        <v>39387</v>
      </c>
      <c r="B32" s="16">
        <v>39448</v>
      </c>
      <c r="C32" s="1">
        <v>211311</v>
      </c>
      <c r="D32" s="7">
        <f t="shared" si="16"/>
        <v>-0.017925527959547938</v>
      </c>
      <c r="E32" s="7">
        <f t="shared" si="8"/>
        <v>0.0744827445935432</v>
      </c>
      <c r="F32" s="42">
        <v>249518.94982078852</v>
      </c>
      <c r="G32" s="9">
        <f t="shared" si="17"/>
        <v>-0.02714015753635457</v>
      </c>
      <c r="H32" s="10">
        <f t="shared" si="9"/>
        <v>0.09504744601999637</v>
      </c>
      <c r="I32" s="25">
        <v>244180.90410958903</v>
      </c>
      <c r="J32" s="7">
        <f t="shared" si="18"/>
        <v>-0.004894639705836923</v>
      </c>
      <c r="K32" s="7">
        <f t="shared" si="10"/>
        <v>0.060262488621036336</v>
      </c>
      <c r="L32" s="42">
        <v>470059.9210526316</v>
      </c>
      <c r="M32" s="9">
        <f t="shared" si="19"/>
        <v>0.05154213191180124</v>
      </c>
      <c r="N32" s="10">
        <f t="shared" si="11"/>
        <v>0.15138698757640823</v>
      </c>
      <c r="O32" s="25">
        <v>255516.14285714287</v>
      </c>
      <c r="P32" s="7">
        <f t="shared" si="20"/>
        <v>0.01050558917078015</v>
      </c>
      <c r="Q32" s="7">
        <f t="shared" si="12"/>
        <v>0.04268001287701684</v>
      </c>
      <c r="R32" s="42">
        <v>123303.75384615385</v>
      </c>
      <c r="S32" s="9">
        <f t="shared" si="21"/>
        <v>-0.001957521551677055</v>
      </c>
      <c r="T32" s="10">
        <f t="shared" si="13"/>
        <v>0.14039858950788653</v>
      </c>
      <c r="U32" s="25">
        <v>124877.66666666667</v>
      </c>
      <c r="V32" s="7">
        <f t="shared" si="22"/>
        <v>-0.0024690383797491</v>
      </c>
      <c r="W32" s="7">
        <f t="shared" si="14"/>
        <v>0.11950179685299678</v>
      </c>
      <c r="X32" s="42">
        <v>241715.85714285713</v>
      </c>
      <c r="Y32" s="9">
        <f t="shared" si="23"/>
        <v>-0.024701914932310443</v>
      </c>
      <c r="Z32" s="10">
        <f t="shared" si="15"/>
        <v>0.037449856916238256</v>
      </c>
    </row>
    <row r="33" spans="1:26" ht="12" customHeight="1">
      <c r="A33" s="16">
        <v>39417</v>
      </c>
      <c r="B33" s="16">
        <v>39479</v>
      </c>
      <c r="C33" s="1">
        <v>203942</v>
      </c>
      <c r="D33" s="7">
        <f t="shared" si="16"/>
        <v>-0.03487277046627957</v>
      </c>
      <c r="E33" s="7">
        <f t="shared" si="8"/>
        <v>0.03607480148952713</v>
      </c>
      <c r="F33" s="42">
        <v>240420.72081218273</v>
      </c>
      <c r="G33" s="9">
        <f t="shared" si="17"/>
        <v>-0.036463078315856934</v>
      </c>
      <c r="H33" s="10">
        <f t="shared" si="9"/>
        <v>0.060745187002289036</v>
      </c>
      <c r="I33" s="25">
        <v>249915.74576271186</v>
      </c>
      <c r="J33" s="7">
        <f t="shared" si="18"/>
        <v>0.023486036608943994</v>
      </c>
      <c r="K33" s="7">
        <f t="shared" si="10"/>
        <v>0.12936921995352102</v>
      </c>
      <c r="L33" s="42">
        <v>427612.86842105264</v>
      </c>
      <c r="M33" s="9">
        <f t="shared" si="19"/>
        <v>-0.09030136527386734</v>
      </c>
      <c r="N33" s="10">
        <f t="shared" si="11"/>
        <v>0.15064033322091852</v>
      </c>
      <c r="O33" s="25">
        <v>261806.19047619047</v>
      </c>
      <c r="P33" s="7">
        <f t="shared" si="20"/>
        <v>0.024617026340149062</v>
      </c>
      <c r="Q33" s="7">
        <f t="shared" si="12"/>
        <v>0.040678147071416815</v>
      </c>
      <c r="R33" s="42">
        <v>126080.69047619047</v>
      </c>
      <c r="S33" s="9">
        <f t="shared" si="21"/>
        <v>0.022521103724882696</v>
      </c>
      <c r="T33" s="10">
        <f t="shared" si="13"/>
        <v>0.1374468387614003</v>
      </c>
      <c r="U33" s="25">
        <v>124256.45833333333</v>
      </c>
      <c r="V33" s="7">
        <f t="shared" si="22"/>
        <v>-0.004974535078330122</v>
      </c>
      <c r="W33" s="7">
        <f t="shared" si="14"/>
        <v>0.07745933285022044</v>
      </c>
      <c r="X33" s="42">
        <v>254247</v>
      </c>
      <c r="Y33" s="9">
        <f t="shared" si="23"/>
        <v>0.0518424525608876</v>
      </c>
      <c r="Z33" s="10">
        <f t="shared" si="15"/>
        <v>0.030175343247264452</v>
      </c>
    </row>
    <row r="34" spans="1:26" ht="12" customHeight="1">
      <c r="A34" s="16">
        <v>39448</v>
      </c>
      <c r="B34" s="16">
        <v>39508</v>
      </c>
      <c r="C34" s="1">
        <v>210123</v>
      </c>
      <c r="D34" s="7">
        <f t="shared" si="16"/>
        <v>0.030307636484882883</v>
      </c>
      <c r="E34" s="7">
        <f t="shared" si="8"/>
        <v>0.011816881672276569</v>
      </c>
      <c r="F34" s="42">
        <v>249665.37037037036</v>
      </c>
      <c r="G34" s="9">
        <f t="shared" si="17"/>
        <v>0.03845196673131013</v>
      </c>
      <c r="H34" s="10">
        <f t="shared" si="9"/>
        <v>0.03309608164454292</v>
      </c>
      <c r="I34" s="25">
        <v>255569.21739130435</v>
      </c>
      <c r="J34" s="7">
        <f t="shared" si="18"/>
        <v>0.022621510346772178</v>
      </c>
      <c r="K34" s="7">
        <f t="shared" si="10"/>
        <v>0.09413817045101491</v>
      </c>
      <c r="L34" s="42">
        <v>410630.74358974356</v>
      </c>
      <c r="M34" s="9">
        <f t="shared" si="19"/>
        <v>-0.039713783390137536</v>
      </c>
      <c r="N34" s="10">
        <f t="shared" si="11"/>
        <v>0.1384877762322132</v>
      </c>
      <c r="O34" s="25">
        <v>260078.07692307694</v>
      </c>
      <c r="P34" s="7">
        <f t="shared" si="20"/>
        <v>-0.006600736025264786</v>
      </c>
      <c r="Q34" s="7">
        <f t="shared" si="12"/>
        <v>-0.05308755832930956</v>
      </c>
      <c r="R34" s="42">
        <v>127213.26666666666</v>
      </c>
      <c r="S34" s="9">
        <f t="shared" si="21"/>
        <v>0.00898294723957016</v>
      </c>
      <c r="T34" s="10">
        <f t="shared" si="13"/>
        <v>0.08924195936845125</v>
      </c>
      <c r="U34" s="25">
        <v>127391.26923076923</v>
      </c>
      <c r="V34" s="7">
        <f t="shared" si="22"/>
        <v>0.025228555034349842</v>
      </c>
      <c r="W34" s="7">
        <f t="shared" si="14"/>
        <v>0.04877580415906313</v>
      </c>
      <c r="X34" s="42">
        <v>253952.7857142857</v>
      </c>
      <c r="Y34" s="9">
        <f t="shared" si="23"/>
        <v>-0.0011571986521543565</v>
      </c>
      <c r="Z34" s="10">
        <f t="shared" si="15"/>
        <v>0.014012285063440322</v>
      </c>
    </row>
    <row r="35" spans="1:26" ht="12" customHeight="1">
      <c r="A35" s="16">
        <v>39479</v>
      </c>
      <c r="B35" s="16">
        <v>39539</v>
      </c>
      <c r="C35" s="1">
        <v>218819</v>
      </c>
      <c r="D35" s="7">
        <f t="shared" si="16"/>
        <v>0.04138528385755014</v>
      </c>
      <c r="E35" s="7">
        <f t="shared" si="8"/>
        <v>0.006143008878854994</v>
      </c>
      <c r="F35" s="42">
        <v>251159.9482071713</v>
      </c>
      <c r="G35" s="9">
        <f t="shared" si="17"/>
        <v>0.005986324152940314</v>
      </c>
      <c r="H35" s="10">
        <f t="shared" si="9"/>
        <v>-0.04185758738446721</v>
      </c>
      <c r="I35" s="25">
        <v>253029.61538461538</v>
      </c>
      <c r="J35" s="7">
        <f t="shared" si="18"/>
        <v>-0.009937041841782457</v>
      </c>
      <c r="K35" s="7">
        <f t="shared" si="10"/>
        <v>0.03829257131010366</v>
      </c>
      <c r="L35" s="42">
        <v>413300.18518518517</v>
      </c>
      <c r="M35" s="9">
        <f t="shared" si="19"/>
        <v>0.006500832285730285</v>
      </c>
      <c r="N35" s="10">
        <f t="shared" si="11"/>
        <v>0.07718774638870496</v>
      </c>
      <c r="O35" s="25">
        <v>275819.15789473685</v>
      </c>
      <c r="P35" s="7">
        <f t="shared" si="20"/>
        <v>0.060524443881964096</v>
      </c>
      <c r="Q35" s="7">
        <f t="shared" si="12"/>
        <v>-0.04266555773965064</v>
      </c>
      <c r="R35" s="42">
        <v>125617.58181818182</v>
      </c>
      <c r="S35" s="9">
        <f t="shared" si="21"/>
        <v>-0.012543383959048637</v>
      </c>
      <c r="T35" s="10">
        <f t="shared" si="13"/>
        <v>0.020981423635278773</v>
      </c>
      <c r="U35" s="25">
        <v>129369.29629629629</v>
      </c>
      <c r="V35" s="7">
        <f t="shared" si="22"/>
        <v>0.015527179197373897</v>
      </c>
      <c r="W35" s="7">
        <f t="shared" si="14"/>
        <v>0.0395830561733681</v>
      </c>
      <c r="X35" s="42">
        <v>271000.09523809527</v>
      </c>
      <c r="Y35" s="9">
        <f t="shared" si="23"/>
        <v>0.0671278697568174</v>
      </c>
      <c r="Z35" s="10">
        <f t="shared" si="15"/>
        <v>0.09143703602969255</v>
      </c>
    </row>
    <row r="36" spans="1:26" ht="12" customHeight="1">
      <c r="A36" s="16">
        <v>39508</v>
      </c>
      <c r="B36" s="16">
        <v>39569</v>
      </c>
      <c r="C36" s="1">
        <v>227744</v>
      </c>
      <c r="D36" s="7">
        <f t="shared" si="16"/>
        <v>0.04078713457240912</v>
      </c>
      <c r="E36" s="7">
        <f t="shared" si="8"/>
        <v>0.012951892968972478</v>
      </c>
      <c r="F36" s="42">
        <v>260951.12328767125</v>
      </c>
      <c r="G36" s="9">
        <f t="shared" si="17"/>
        <v>0.038983823457486855</v>
      </c>
      <c r="H36" s="10">
        <f t="shared" si="9"/>
        <v>-0.04647530105915432</v>
      </c>
      <c r="I36" s="25">
        <v>256296.71568627452</v>
      </c>
      <c r="J36" s="7">
        <f t="shared" si="18"/>
        <v>0.012911928497749248</v>
      </c>
      <c r="K36" s="7">
        <f t="shared" si="10"/>
        <v>0.026299114410340385</v>
      </c>
      <c r="L36" s="42">
        <v>443139.88679245283</v>
      </c>
      <c r="M36" s="9">
        <f t="shared" si="19"/>
        <v>0.0721986165912254</v>
      </c>
      <c r="N36" s="10">
        <f t="shared" si="11"/>
        <v>0.13724565329966332</v>
      </c>
      <c r="O36" s="25">
        <v>280385.8125</v>
      </c>
      <c r="P36" s="7">
        <f t="shared" si="20"/>
        <v>0.016556698382082402</v>
      </c>
      <c r="Q36" s="7">
        <f t="shared" si="12"/>
        <v>0.003898489430051111</v>
      </c>
      <c r="R36" s="42">
        <v>123085.35714285714</v>
      </c>
      <c r="S36" s="9">
        <f t="shared" si="21"/>
        <v>-0.0201582026868643</v>
      </c>
      <c r="T36" s="10">
        <f t="shared" si="13"/>
        <v>-0.007733093156646498</v>
      </c>
      <c r="U36" s="25">
        <v>129279.76923076923</v>
      </c>
      <c r="V36" s="7">
        <f t="shared" si="22"/>
        <v>-0.0006920271508783493</v>
      </c>
      <c r="W36" s="7">
        <f t="shared" si="14"/>
        <v>0.040329088002875935</v>
      </c>
      <c r="X36" s="42">
        <v>278226.8333333333</v>
      </c>
      <c r="Y36" s="9">
        <f t="shared" si="23"/>
        <v>0.02666692086911926</v>
      </c>
      <c r="Z36" s="10">
        <f t="shared" si="15"/>
        <v>0.12856019234673632</v>
      </c>
    </row>
    <row r="37" spans="1:26" ht="12" customHeight="1">
      <c r="A37" s="16">
        <v>39539</v>
      </c>
      <c r="B37" s="16">
        <v>39600</v>
      </c>
      <c r="C37" s="1">
        <v>233840</v>
      </c>
      <c r="D37" s="7">
        <f t="shared" si="16"/>
        <v>0.026766896164114096</v>
      </c>
      <c r="E37" s="7">
        <f t="shared" si="8"/>
        <v>0.0260100389624065</v>
      </c>
      <c r="F37" s="42">
        <v>264588.4320557491</v>
      </c>
      <c r="G37" s="9">
        <f t="shared" si="17"/>
        <v>0.013938659172078482</v>
      </c>
      <c r="H37" s="10">
        <f t="shared" si="9"/>
        <v>-0.07723104490577926</v>
      </c>
      <c r="I37" s="25">
        <v>258663.98979591837</v>
      </c>
      <c r="J37" s="7">
        <f t="shared" si="18"/>
        <v>0.00923645901316017</v>
      </c>
      <c r="K37" s="7">
        <f t="shared" si="10"/>
        <v>0.03314346645781385</v>
      </c>
      <c r="L37" s="42">
        <v>470579.49019607843</v>
      </c>
      <c r="M37" s="9">
        <f t="shared" si="19"/>
        <v>0.061920861157950924</v>
      </c>
      <c r="N37" s="10">
        <f t="shared" si="11"/>
        <v>0.19508806736927897</v>
      </c>
      <c r="O37" s="25">
        <v>282447.1388888889</v>
      </c>
      <c r="P37" s="7">
        <f t="shared" si="20"/>
        <v>0.007351749970904375</v>
      </c>
      <c r="Q37" s="7">
        <f t="shared" si="12"/>
        <v>0.046284089011792595</v>
      </c>
      <c r="R37" s="42">
        <v>121756.18181818182</v>
      </c>
      <c r="S37" s="9">
        <f t="shared" si="21"/>
        <v>-0.010798809505282003</v>
      </c>
      <c r="T37" s="10">
        <f t="shared" si="13"/>
        <v>-0.03694272259761766</v>
      </c>
      <c r="U37" s="25">
        <v>130920.72727272728</v>
      </c>
      <c r="V37" s="7">
        <f t="shared" si="22"/>
        <v>0.012693076818762528</v>
      </c>
      <c r="W37" s="7">
        <f t="shared" si="14"/>
        <v>0.018632657088623272</v>
      </c>
      <c r="X37" s="42">
        <v>275690.28</v>
      </c>
      <c r="Y37" s="9">
        <f t="shared" si="23"/>
        <v>-0.009116853694317584</v>
      </c>
      <c r="Z37" s="10">
        <f t="shared" si="15"/>
        <v>0.06281557907410829</v>
      </c>
    </row>
    <row r="38" spans="1:26" ht="12" customHeight="1">
      <c r="A38" s="16">
        <v>39569</v>
      </c>
      <c r="B38" s="16">
        <v>39630</v>
      </c>
      <c r="C38" s="1">
        <v>241114</v>
      </c>
      <c r="D38" s="7">
        <f t="shared" si="16"/>
        <v>0.03110673965104338</v>
      </c>
      <c r="E38" s="7">
        <f t="shared" si="8"/>
        <v>0.052697298335691034</v>
      </c>
      <c r="F38" s="42">
        <v>270007.46484375</v>
      </c>
      <c r="G38" s="9">
        <f t="shared" si="17"/>
        <v>0.02048098908140883</v>
      </c>
      <c r="H38" s="10">
        <f t="shared" si="9"/>
        <v>-0.06403095386380608</v>
      </c>
      <c r="I38" s="25">
        <v>264403.52222222224</v>
      </c>
      <c r="J38" s="7">
        <f t="shared" si="18"/>
        <v>0.022189143648608578</v>
      </c>
      <c r="K38" s="7">
        <f t="shared" si="10"/>
        <v>0.06892318585477453</v>
      </c>
      <c r="L38" s="42">
        <v>461068.44</v>
      </c>
      <c r="M38" s="9">
        <f t="shared" si="19"/>
        <v>-0.020211357261055718</v>
      </c>
      <c r="N38" s="10">
        <f t="shared" si="11"/>
        <v>0.21367992029562344</v>
      </c>
      <c r="O38" s="25">
        <v>270607.23076923075</v>
      </c>
      <c r="P38" s="7">
        <f t="shared" si="20"/>
        <v>-0.04191902302935269</v>
      </c>
      <c r="Q38" s="7">
        <f t="shared" si="12"/>
        <v>0.006131580428540007</v>
      </c>
      <c r="R38" s="42">
        <v>119800.66666666667</v>
      </c>
      <c r="S38" s="9">
        <f t="shared" si="21"/>
        <v>-0.016060910602759493</v>
      </c>
      <c r="T38" s="10">
        <f t="shared" si="13"/>
        <v>-0.0492399545634612</v>
      </c>
      <c r="U38" s="25">
        <v>126554.35714285714</v>
      </c>
      <c r="V38" s="7">
        <f t="shared" si="22"/>
        <v>-0.033351251714133334</v>
      </c>
      <c r="W38" s="7">
        <f t="shared" si="14"/>
        <v>-0.01874314527150689</v>
      </c>
      <c r="X38" s="42">
        <v>270666.7272727273</v>
      </c>
      <c r="Y38" s="9">
        <f t="shared" si="23"/>
        <v>-0.01822172594286864</v>
      </c>
      <c r="Z38" s="10">
        <f t="shared" si="15"/>
        <v>0.0018765832909131142</v>
      </c>
    </row>
    <row r="39" spans="1:26" ht="12" customHeight="1">
      <c r="A39" s="16">
        <v>39600</v>
      </c>
      <c r="B39" s="16">
        <v>39661</v>
      </c>
      <c r="C39" s="1">
        <v>232991</v>
      </c>
      <c r="D39" s="7">
        <f t="shared" si="16"/>
        <v>-0.03368945809865875</v>
      </c>
      <c r="E39" s="7">
        <f t="shared" si="8"/>
        <v>0.036662795716148056</v>
      </c>
      <c r="F39" s="42">
        <v>257814.80092592593</v>
      </c>
      <c r="G39" s="9">
        <f t="shared" si="17"/>
        <v>-0.04515676603563468</v>
      </c>
      <c r="H39" s="10">
        <f t="shared" si="9"/>
        <v>-0.0987208646112665</v>
      </c>
      <c r="I39" s="25">
        <v>251296.12676056338</v>
      </c>
      <c r="J39" s="7">
        <f t="shared" si="18"/>
        <v>-0.04957345254516898</v>
      </c>
      <c r="K39" s="7">
        <f t="shared" si="10"/>
        <v>0.03742314963312965</v>
      </c>
      <c r="L39" s="42">
        <v>453230.625</v>
      </c>
      <c r="M39" s="9">
        <f t="shared" si="19"/>
        <v>-0.016999244190298524</v>
      </c>
      <c r="N39" s="10">
        <f t="shared" si="11"/>
        <v>0.21009654232543884</v>
      </c>
      <c r="O39" s="25">
        <v>264537.96875</v>
      </c>
      <c r="P39" s="7">
        <f t="shared" si="20"/>
        <v>-0.02242830689327191</v>
      </c>
      <c r="Q39" s="7">
        <f t="shared" si="12"/>
        <v>-0.011755918386864184</v>
      </c>
      <c r="R39" s="42">
        <v>116891</v>
      </c>
      <c r="S39" s="9">
        <f t="shared" si="21"/>
        <v>-0.024287566568911734</v>
      </c>
      <c r="T39" s="10">
        <f t="shared" si="13"/>
        <v>-0.07909346848747989</v>
      </c>
      <c r="U39" s="25">
        <v>126083.33333333333</v>
      </c>
      <c r="V39" s="7">
        <f t="shared" si="22"/>
        <v>-0.0037219090686234635</v>
      </c>
      <c r="W39" s="7">
        <f t="shared" si="14"/>
        <v>-0.024915847391783097</v>
      </c>
      <c r="X39" s="42">
        <v>258236.1875</v>
      </c>
      <c r="Y39" s="9">
        <f t="shared" si="23"/>
        <v>-0.045925629271019064</v>
      </c>
      <c r="Z39" s="10">
        <f t="shared" si="15"/>
        <v>-0.01331559807063809</v>
      </c>
    </row>
    <row r="40" spans="1:26" ht="12" customHeight="1">
      <c r="A40" s="16">
        <v>39630</v>
      </c>
      <c r="B40" s="16">
        <v>39692</v>
      </c>
      <c r="C40" s="1">
        <v>219345</v>
      </c>
      <c r="D40" s="7">
        <f t="shared" si="16"/>
        <v>-0.05856878591876935</v>
      </c>
      <c r="E40" s="7">
        <f t="shared" si="8"/>
        <v>-0.011897146666906888</v>
      </c>
      <c r="F40" s="42">
        <v>239049.48704663213</v>
      </c>
      <c r="G40" s="9">
        <f t="shared" si="17"/>
        <v>-0.07278602241570042</v>
      </c>
      <c r="H40" s="10">
        <f t="shared" si="9"/>
        <v>-0.1108426123599271</v>
      </c>
      <c r="I40" s="25">
        <v>252085.10714285713</v>
      </c>
      <c r="J40" s="7">
        <f t="shared" si="18"/>
        <v>0.003139644022629451</v>
      </c>
      <c r="K40" s="7">
        <f t="shared" si="10"/>
        <v>0.005585072547119152</v>
      </c>
      <c r="L40" s="42">
        <v>443637.2894736842</v>
      </c>
      <c r="M40" s="9">
        <f t="shared" si="19"/>
        <v>-0.021166565093247547</v>
      </c>
      <c r="N40" s="10">
        <f t="shared" si="11"/>
        <v>0.20940805889225178</v>
      </c>
      <c r="O40" s="25">
        <v>253979.32258064515</v>
      </c>
      <c r="P40" s="7">
        <f t="shared" si="20"/>
        <v>-0.039913537626552364</v>
      </c>
      <c r="Q40" s="7">
        <f t="shared" si="12"/>
        <v>-0.06204610721294568</v>
      </c>
      <c r="R40" s="42">
        <v>114549.21052631579</v>
      </c>
      <c r="S40" s="9">
        <f t="shared" si="21"/>
        <v>-0.02003395876230174</v>
      </c>
      <c r="T40" s="10">
        <f t="shared" si="13"/>
        <v>-0.09326102510174272</v>
      </c>
      <c r="U40" s="25">
        <v>117153.84615384616</v>
      </c>
      <c r="V40" s="7">
        <f t="shared" si="22"/>
        <v>-0.070822105851848</v>
      </c>
      <c r="W40" s="7">
        <f t="shared" si="14"/>
        <v>-0.07922474459162265</v>
      </c>
      <c r="X40" s="42">
        <v>251010.25</v>
      </c>
      <c r="Y40" s="9">
        <f t="shared" si="23"/>
        <v>-0.027981893513665645</v>
      </c>
      <c r="Z40" s="10">
        <f t="shared" si="15"/>
        <v>-0.061532264812171666</v>
      </c>
    </row>
    <row r="41" spans="1:26" ht="12" customHeight="1">
      <c r="A41" s="16">
        <v>39661</v>
      </c>
      <c r="B41" s="16">
        <v>39722</v>
      </c>
      <c r="C41" s="1">
        <v>199732</v>
      </c>
      <c r="D41" s="7">
        <f t="shared" si="16"/>
        <v>-0.08941621646265019</v>
      </c>
      <c r="E41" s="7">
        <f t="shared" si="8"/>
        <v>-0.08264094614766337</v>
      </c>
      <c r="F41" s="42">
        <v>222215.40588235293</v>
      </c>
      <c r="G41" s="9">
        <f t="shared" si="17"/>
        <v>-0.07042090477690632</v>
      </c>
      <c r="H41" s="10">
        <f t="shared" si="9"/>
        <v>-0.1491561015340097</v>
      </c>
      <c r="I41" s="25">
        <v>237638.85714285713</v>
      </c>
      <c r="J41" s="7">
        <f t="shared" si="18"/>
        <v>-0.05730703476986165</v>
      </c>
      <c r="K41" s="7">
        <f t="shared" si="10"/>
        <v>-0.056693050609780804</v>
      </c>
      <c r="L41" s="42">
        <v>439780.6785714286</v>
      </c>
      <c r="M41" s="9">
        <f t="shared" si="19"/>
        <v>-0.008693162170454571</v>
      </c>
      <c r="N41" s="10">
        <f t="shared" si="11"/>
        <v>0.1409921763540154</v>
      </c>
      <c r="O41" s="25">
        <v>244191.38095238095</v>
      </c>
      <c r="P41" s="7">
        <f t="shared" si="20"/>
        <v>-0.038538340557847106</v>
      </c>
      <c r="Q41" s="7">
        <f t="shared" si="12"/>
        <v>-0.07298128498617606</v>
      </c>
      <c r="R41" s="42">
        <v>112406.36363636363</v>
      </c>
      <c r="S41" s="9">
        <f t="shared" si="21"/>
        <v>-0.018706780082607954</v>
      </c>
      <c r="T41" s="10">
        <f t="shared" si="13"/>
        <v>-0.11143757458157222</v>
      </c>
      <c r="U41" s="25">
        <v>114190.5</v>
      </c>
      <c r="V41" s="7">
        <f t="shared" si="22"/>
        <v>-0.025294484569927778</v>
      </c>
      <c r="W41" s="7">
        <f t="shared" si="14"/>
        <v>-0.104893707083059</v>
      </c>
      <c r="X41" s="42">
        <v>234809.63157894736</v>
      </c>
      <c r="Y41" s="9">
        <f t="shared" si="23"/>
        <v>-0.06454166083278523</v>
      </c>
      <c r="Z41" s="10">
        <f t="shared" si="15"/>
        <v>-0.10493697002210312</v>
      </c>
    </row>
    <row r="42" spans="1:26" ht="12" customHeight="1">
      <c r="A42" s="16">
        <v>39692</v>
      </c>
      <c r="B42" s="16">
        <v>39753</v>
      </c>
      <c r="C42" s="1">
        <v>196857</v>
      </c>
      <c r="D42" s="7">
        <f t="shared" si="16"/>
        <v>-0.014394288346384121</v>
      </c>
      <c r="E42" s="7">
        <f t="shared" si="8"/>
        <v>-0.09822721026110859</v>
      </c>
      <c r="F42" s="42">
        <v>219120.42176870749</v>
      </c>
      <c r="G42" s="9">
        <f t="shared" si="17"/>
        <v>-0.013927855727896787</v>
      </c>
      <c r="H42" s="10">
        <f t="shared" si="9"/>
        <v>-0.15037642909379434</v>
      </c>
      <c r="I42" s="25">
        <v>234291.4090909091</v>
      </c>
      <c r="J42" s="7">
        <f t="shared" si="18"/>
        <v>-0.014086282404294326</v>
      </c>
      <c r="K42" s="7">
        <f t="shared" si="10"/>
        <v>-0.0991026343431396</v>
      </c>
      <c r="L42" s="42">
        <v>442330.7</v>
      </c>
      <c r="M42" s="9">
        <f t="shared" si="19"/>
        <v>0.00579839350117628</v>
      </c>
      <c r="N42" s="10">
        <f t="shared" si="11"/>
        <v>0.07360369677659406</v>
      </c>
      <c r="O42" s="25">
        <v>236929.0909090909</v>
      </c>
      <c r="P42" s="7">
        <f t="shared" si="20"/>
        <v>-0.029740157146276314</v>
      </c>
      <c r="Q42" s="7">
        <f t="shared" si="12"/>
        <v>-0.08116582288660823</v>
      </c>
      <c r="R42" s="42">
        <v>110405.73076923077</v>
      </c>
      <c r="S42" s="9">
        <f t="shared" si="21"/>
        <v>-0.01779821713301699</v>
      </c>
      <c r="T42" s="10">
        <f t="shared" si="13"/>
        <v>-0.113824303828441</v>
      </c>
      <c r="U42" s="25">
        <v>112277.8</v>
      </c>
      <c r="V42" s="7">
        <f t="shared" si="22"/>
        <v>-0.01675007991032529</v>
      </c>
      <c r="W42" s="7">
        <f t="shared" si="14"/>
        <v>-0.12157537449603995</v>
      </c>
      <c r="X42" s="42">
        <v>241217.5</v>
      </c>
      <c r="Y42" s="9">
        <f t="shared" si="23"/>
        <v>0.027289631937002623</v>
      </c>
      <c r="Z42" s="10">
        <f t="shared" si="15"/>
        <v>-0.07049233269608957</v>
      </c>
    </row>
    <row r="43" spans="1:26" ht="12" customHeight="1">
      <c r="A43" s="16">
        <v>39722</v>
      </c>
      <c r="B43" s="16">
        <v>39783</v>
      </c>
      <c r="C43" s="1">
        <v>193354</v>
      </c>
      <c r="D43" s="7">
        <f t="shared" si="16"/>
        <v>-0.01779464281178722</v>
      </c>
      <c r="E43" s="7">
        <f t="shared" si="8"/>
        <v>-0.10138124628197498</v>
      </c>
      <c r="F43" s="42">
        <v>221472.47826086957</v>
      </c>
      <c r="G43" s="9">
        <f t="shared" si="17"/>
        <v>0.010734081621314173</v>
      </c>
      <c r="H43" s="10">
        <f t="shared" si="9"/>
        <v>-0.13649171549634487</v>
      </c>
      <c r="I43" s="25">
        <v>228261.13157894736</v>
      </c>
      <c r="J43" s="7">
        <f t="shared" si="18"/>
        <v>-0.02573836375546268</v>
      </c>
      <c r="K43" s="7">
        <f t="shared" si="10"/>
        <v>-0.06977215761688305</v>
      </c>
      <c r="L43" s="42">
        <v>379000</v>
      </c>
      <c r="M43" s="9">
        <f t="shared" si="19"/>
        <v>-0.1431750045836746</v>
      </c>
      <c r="N43" s="10">
        <f t="shared" si="11"/>
        <v>-0.15216241558711896</v>
      </c>
      <c r="O43" s="25">
        <v>239982.0588235294</v>
      </c>
      <c r="P43" s="7">
        <f t="shared" si="20"/>
        <v>0.012885576451267866</v>
      </c>
      <c r="Q43" s="7">
        <f t="shared" si="12"/>
        <v>-0.0509280195362487</v>
      </c>
      <c r="R43" s="42">
        <v>108338.28571428571</v>
      </c>
      <c r="S43" s="9">
        <f t="shared" si="21"/>
        <v>-0.0187258853371155</v>
      </c>
      <c r="T43" s="10">
        <f t="shared" si="13"/>
        <v>-0.1230906780012766</v>
      </c>
      <c r="U43" s="25">
        <v>114566.7</v>
      </c>
      <c r="V43" s="7">
        <f t="shared" si="22"/>
        <v>0.020386042476785216</v>
      </c>
      <c r="W43" s="7">
        <f t="shared" si="14"/>
        <v>-0.08483371389606265</v>
      </c>
      <c r="X43" s="42">
        <v>245907.63157894736</v>
      </c>
      <c r="Y43" s="9">
        <f t="shared" si="23"/>
        <v>0.019443579255018273</v>
      </c>
      <c r="Z43" s="10">
        <f t="shared" si="15"/>
        <v>-0.007788545537027791</v>
      </c>
    </row>
    <row r="44" spans="1:26" ht="12" customHeight="1">
      <c r="A44" s="16">
        <v>39753</v>
      </c>
      <c r="B44" s="16">
        <v>39814</v>
      </c>
      <c r="C44" s="1">
        <v>195900</v>
      </c>
      <c r="D44" s="7">
        <f t="shared" si="16"/>
        <v>0.013167557950701791</v>
      </c>
      <c r="E44" s="7">
        <f t="shared" si="8"/>
        <v>-0.07293042009171313</v>
      </c>
      <c r="F44" s="42">
        <v>226525.31313131313</v>
      </c>
      <c r="G44" s="9">
        <f t="shared" si="17"/>
        <v>0.022814730345374512</v>
      </c>
      <c r="H44" s="10">
        <f t="shared" si="9"/>
        <v>-0.09215186544344656</v>
      </c>
      <c r="I44" s="25">
        <v>215207.23333333334</v>
      </c>
      <c r="J44" s="7">
        <f t="shared" si="18"/>
        <v>-0.05718844095495579</v>
      </c>
      <c r="K44" s="7">
        <f t="shared" si="10"/>
        <v>-0.11865657915351246</v>
      </c>
      <c r="L44" s="42">
        <v>396766.6666666667</v>
      </c>
      <c r="M44" s="9">
        <f t="shared" si="19"/>
        <v>0.04687774846086201</v>
      </c>
      <c r="N44" s="10">
        <f t="shared" si="11"/>
        <v>-0.15592321553778754</v>
      </c>
      <c r="O44" s="25">
        <v>238202.9411764706</v>
      </c>
      <c r="P44" s="7">
        <f t="shared" si="20"/>
        <v>-0.007413544394862748</v>
      </c>
      <c r="Q44" s="7">
        <f t="shared" si="12"/>
        <v>-0.06775776077033202</v>
      </c>
      <c r="R44" s="42">
        <v>107819</v>
      </c>
      <c r="S44" s="9">
        <f t="shared" si="21"/>
        <v>-0.004793187476264782</v>
      </c>
      <c r="T44" s="10">
        <f t="shared" si="13"/>
        <v>-0.12558217704770114</v>
      </c>
      <c r="U44" s="25">
        <v>116937.5</v>
      </c>
      <c r="V44" s="7">
        <f t="shared" si="22"/>
        <v>0.020693622143258095</v>
      </c>
      <c r="W44" s="7">
        <f t="shared" si="14"/>
        <v>-0.06358356044448843</v>
      </c>
      <c r="X44" s="42">
        <v>258500.4</v>
      </c>
      <c r="Y44" s="9">
        <f t="shared" si="23"/>
        <v>0.051209343688098485</v>
      </c>
      <c r="Z44" s="10">
        <f t="shared" si="15"/>
        <v>0.0694391466722144</v>
      </c>
    </row>
    <row r="45" spans="1:26" ht="12" customHeight="1">
      <c r="A45" s="16">
        <v>39783</v>
      </c>
      <c r="B45" s="16">
        <v>39845</v>
      </c>
      <c r="C45" s="1">
        <v>197616</v>
      </c>
      <c r="D45" s="7">
        <f t="shared" si="16"/>
        <v>0.008759571209800976</v>
      </c>
      <c r="E45" s="7">
        <f t="shared" si="8"/>
        <v>-0.031018622941816787</v>
      </c>
      <c r="F45" s="42">
        <v>218899.07</v>
      </c>
      <c r="G45" s="9">
        <f t="shared" si="17"/>
        <v>-0.033666185142374405</v>
      </c>
      <c r="H45" s="10">
        <f t="shared" si="9"/>
        <v>-0.08951662210927103</v>
      </c>
      <c r="I45" s="25">
        <v>204111.7037037037</v>
      </c>
      <c r="J45" s="7">
        <f t="shared" si="18"/>
        <v>-0.05155741959864246</v>
      </c>
      <c r="K45" s="7">
        <f t="shared" si="10"/>
        <v>-0.1832779360068726</v>
      </c>
      <c r="L45" s="42">
        <v>418322.4666666667</v>
      </c>
      <c r="M45" s="9">
        <f t="shared" si="19"/>
        <v>0.054328656641182915</v>
      </c>
      <c r="N45" s="10">
        <f t="shared" si="11"/>
        <v>-0.021726197784202594</v>
      </c>
      <c r="O45" s="25">
        <v>243590</v>
      </c>
      <c r="P45" s="7">
        <f t="shared" si="20"/>
        <v>0.02261541690846891</v>
      </c>
      <c r="Q45" s="7">
        <f t="shared" si="12"/>
        <v>-0.06957891424590712</v>
      </c>
      <c r="R45" s="42">
        <v>106935.71428571429</v>
      </c>
      <c r="S45" s="9">
        <f t="shared" si="21"/>
        <v>-0.00819230111840874</v>
      </c>
      <c r="T45" s="10">
        <f t="shared" si="13"/>
        <v>-0.15184701256130562</v>
      </c>
      <c r="U45" s="25">
        <v>114375</v>
      </c>
      <c r="V45" s="7">
        <f t="shared" si="22"/>
        <v>-0.021913415285943372</v>
      </c>
      <c r="W45" s="7">
        <f t="shared" si="14"/>
        <v>-0.07952470612694507</v>
      </c>
      <c r="X45" s="42">
        <v>245791.75</v>
      </c>
      <c r="Y45" s="9">
        <f t="shared" si="23"/>
        <v>-0.049162980018599534</v>
      </c>
      <c r="Z45" s="10">
        <f t="shared" si="15"/>
        <v>-0.03325604628569856</v>
      </c>
    </row>
    <row r="46" spans="1:26" ht="12" customHeight="1">
      <c r="A46" s="16">
        <v>39814</v>
      </c>
      <c r="B46" s="16">
        <v>39873</v>
      </c>
      <c r="C46" s="1">
        <v>195895</v>
      </c>
      <c r="D46" s="7">
        <f t="shared" si="16"/>
        <v>-0.008708809003319606</v>
      </c>
      <c r="E46" s="7">
        <f t="shared" si="8"/>
        <v>-0.0677127206445749</v>
      </c>
      <c r="F46" s="42">
        <v>222261.2016129032</v>
      </c>
      <c r="G46" s="9">
        <f t="shared" si="17"/>
        <v>0.015359277738837385</v>
      </c>
      <c r="H46" s="10">
        <f t="shared" si="9"/>
        <v>-0.1097635956352856</v>
      </c>
      <c r="I46" s="25">
        <v>204781.53333333333</v>
      </c>
      <c r="J46" s="7">
        <f t="shared" si="18"/>
        <v>0.003281681635473266</v>
      </c>
      <c r="K46" s="7">
        <f t="shared" si="10"/>
        <v>-0.19872379223280845</v>
      </c>
      <c r="L46" s="42">
        <v>417291.85</v>
      </c>
      <c r="M46" s="9">
        <f t="shared" si="19"/>
        <v>-0.002463689495041943</v>
      </c>
      <c r="N46" s="10">
        <f t="shared" si="11"/>
        <v>0.016221645637208848</v>
      </c>
      <c r="O46" s="25">
        <v>222088.46153846153</v>
      </c>
      <c r="P46" s="7">
        <f t="shared" si="20"/>
        <v>-0.08826938076907287</v>
      </c>
      <c r="Q46" s="7">
        <f t="shared" si="12"/>
        <v>-0.14607004109712618</v>
      </c>
      <c r="R46" s="42">
        <v>104417.73333333334</v>
      </c>
      <c r="S46" s="9">
        <f t="shared" si="21"/>
        <v>-0.02354667913521702</v>
      </c>
      <c r="T46" s="10">
        <f t="shared" si="13"/>
        <v>-0.1791914784569114</v>
      </c>
      <c r="U46" s="25" t="s">
        <v>26</v>
      </c>
      <c r="V46" s="7" t="str">
        <f t="shared" si="22"/>
        <v>.</v>
      </c>
      <c r="W46" s="7" t="str">
        <f t="shared" si="14"/>
        <v>.</v>
      </c>
      <c r="X46" s="42">
        <v>206477.77777777778</v>
      </c>
      <c r="Y46" s="9">
        <f t="shared" si="23"/>
        <v>-0.15994829859920934</v>
      </c>
      <c r="Z46" s="10">
        <f t="shared" si="15"/>
        <v>-0.18694422982199754</v>
      </c>
    </row>
    <row r="47" spans="1:26" ht="12" customHeight="1">
      <c r="A47" s="16">
        <v>39845</v>
      </c>
      <c r="B47" s="16">
        <v>39904</v>
      </c>
      <c r="C47" s="1">
        <v>197268</v>
      </c>
      <c r="D47" s="7">
        <f t="shared" si="16"/>
        <v>0.007008856785522877</v>
      </c>
      <c r="E47" s="7">
        <f t="shared" si="8"/>
        <v>-0.09848779127955065</v>
      </c>
      <c r="F47" s="42">
        <v>224223.22463768115</v>
      </c>
      <c r="G47" s="9">
        <f t="shared" si="17"/>
        <v>0.008827555194248715</v>
      </c>
      <c r="H47" s="10">
        <f t="shared" si="9"/>
        <v>-0.10724927983848442</v>
      </c>
      <c r="I47" s="25">
        <v>211533.24242424243</v>
      </c>
      <c r="J47" s="7">
        <f t="shared" si="18"/>
        <v>0.03297030245358612</v>
      </c>
      <c r="K47" s="7">
        <f t="shared" si="10"/>
        <v>-0.16399808732782828</v>
      </c>
      <c r="L47" s="42">
        <v>394175.63157894736</v>
      </c>
      <c r="M47" s="9">
        <f t="shared" si="19"/>
        <v>-0.05539580612718087</v>
      </c>
      <c r="N47" s="10">
        <f t="shared" si="11"/>
        <v>-0.04627279225067071</v>
      </c>
      <c r="O47" s="25">
        <v>224700</v>
      </c>
      <c r="P47" s="7">
        <f t="shared" si="20"/>
        <v>0.011759001091041332</v>
      </c>
      <c r="Q47" s="7">
        <f t="shared" si="12"/>
        <v>-0.1853357768362337</v>
      </c>
      <c r="R47" s="42">
        <v>105304.71428571429</v>
      </c>
      <c r="S47" s="9">
        <f t="shared" si="21"/>
        <v>0.008494543254922382</v>
      </c>
      <c r="T47" s="10">
        <f t="shared" si="13"/>
        <v>-0.1617040165752296</v>
      </c>
      <c r="U47" s="25">
        <v>113437.5</v>
      </c>
      <c r="V47" s="7" t="str">
        <f t="shared" si="22"/>
        <v>.</v>
      </c>
      <c r="W47" s="7">
        <f t="shared" si="14"/>
        <v>-0.12314974845196247</v>
      </c>
      <c r="X47" s="42">
        <v>208199.75</v>
      </c>
      <c r="Y47" s="9">
        <f t="shared" si="23"/>
        <v>0.008339746004412563</v>
      </c>
      <c r="Z47" s="10">
        <f t="shared" si="15"/>
        <v>-0.23173550984519076</v>
      </c>
    </row>
    <row r="48" spans="1:26" ht="12" customHeight="1">
      <c r="A48" s="16">
        <v>39873</v>
      </c>
      <c r="B48" s="16">
        <v>39934</v>
      </c>
      <c r="C48" s="1">
        <v>200998</v>
      </c>
      <c r="D48" s="7">
        <f t="shared" si="16"/>
        <v>0.018908287203195595</v>
      </c>
      <c r="E48" s="7">
        <f t="shared" si="8"/>
        <v>-0.11743887874104253</v>
      </c>
      <c r="F48" s="42">
        <v>223761.84375</v>
      </c>
      <c r="G48" s="9">
        <f t="shared" si="17"/>
        <v>-0.0020576855427295593</v>
      </c>
      <c r="H48" s="10">
        <f t="shared" si="9"/>
        <v>-0.1425143493123575</v>
      </c>
      <c r="I48" s="25">
        <v>226206.48648648648</v>
      </c>
      <c r="J48" s="7">
        <f t="shared" si="18"/>
        <v>0.06936613788964663</v>
      </c>
      <c r="K48" s="7">
        <f t="shared" si="10"/>
        <v>-0.11740388135375335</v>
      </c>
      <c r="L48" s="42">
        <v>388152.26666666666</v>
      </c>
      <c r="M48" s="9">
        <f t="shared" si="19"/>
        <v>-0.015280916499462283</v>
      </c>
      <c r="N48" s="10">
        <f t="shared" si="11"/>
        <v>-0.12408637038701043</v>
      </c>
      <c r="O48" s="25">
        <v>215372.53333333333</v>
      </c>
      <c r="P48" s="7">
        <f t="shared" si="20"/>
        <v>-0.04151075508084856</v>
      </c>
      <c r="Q48" s="7">
        <f t="shared" si="12"/>
        <v>-0.23187078756585333</v>
      </c>
      <c r="R48" s="42">
        <v>107375.88888888889</v>
      </c>
      <c r="S48" s="9">
        <f t="shared" si="21"/>
        <v>0.019668393929212602</v>
      </c>
      <c r="T48" s="10">
        <f t="shared" si="13"/>
        <v>-0.12763068344299722</v>
      </c>
      <c r="U48" s="25">
        <v>110550</v>
      </c>
      <c r="V48" s="7">
        <f t="shared" si="22"/>
        <v>-0.025454545454545507</v>
      </c>
      <c r="W48" s="7">
        <f t="shared" si="14"/>
        <v>-0.14487780526074345</v>
      </c>
      <c r="X48" s="42">
        <v>218278.35714285713</v>
      </c>
      <c r="Y48" s="9">
        <f t="shared" si="23"/>
        <v>0.048408353722120934</v>
      </c>
      <c r="Z48" s="10">
        <f t="shared" si="15"/>
        <v>-0.21546619164030856</v>
      </c>
    </row>
    <row r="49" spans="1:26" ht="12" customHeight="1">
      <c r="A49" s="16">
        <v>39904</v>
      </c>
      <c r="B49" s="16">
        <v>39965</v>
      </c>
      <c r="C49" s="1">
        <v>207890</v>
      </c>
      <c r="D49" s="7">
        <f t="shared" si="16"/>
        <v>0.03428889839699889</v>
      </c>
      <c r="E49" s="7">
        <f t="shared" si="8"/>
        <v>-0.11097331508723918</v>
      </c>
      <c r="F49" s="42">
        <v>221573.64024390245</v>
      </c>
      <c r="G49" s="9">
        <f t="shared" si="17"/>
        <v>-0.009779162834135158</v>
      </c>
      <c r="H49" s="10">
        <f t="shared" si="9"/>
        <v>-0.16257245820476152</v>
      </c>
      <c r="I49" s="25">
        <v>231023</v>
      </c>
      <c r="J49" s="7">
        <f t="shared" si="18"/>
        <v>0.02129255260680263</v>
      </c>
      <c r="K49" s="7">
        <f t="shared" si="10"/>
        <v>-0.10686060250492024</v>
      </c>
      <c r="L49" s="42">
        <v>391575.1142857143</v>
      </c>
      <c r="M49" s="9">
        <f t="shared" si="19"/>
        <v>0.008818311557065028</v>
      </c>
      <c r="N49" s="10">
        <f t="shared" si="11"/>
        <v>-0.16788741871738833</v>
      </c>
      <c r="O49" s="25">
        <v>252990.77777777778</v>
      </c>
      <c r="P49" s="7">
        <f t="shared" si="20"/>
        <v>0.17466593284772514</v>
      </c>
      <c r="Q49" s="7">
        <f t="shared" si="12"/>
        <v>-0.1042898194224543</v>
      </c>
      <c r="R49" s="42">
        <v>114000</v>
      </c>
      <c r="S49" s="9">
        <f t="shared" si="21"/>
        <v>0.061690861697691224</v>
      </c>
      <c r="T49" s="10">
        <f t="shared" si="13"/>
        <v>-0.06370257101002152</v>
      </c>
      <c r="U49" s="25">
        <v>110636.36363636363</v>
      </c>
      <c r="V49" s="7">
        <f t="shared" si="22"/>
        <v>0.0007812178775543632</v>
      </c>
      <c r="W49" s="7">
        <f t="shared" si="14"/>
        <v>-0.15493622789085426</v>
      </c>
      <c r="X49" s="42">
        <v>235290.22222222222</v>
      </c>
      <c r="Y49" s="9">
        <f t="shared" si="23"/>
        <v>0.0779365636705398</v>
      </c>
      <c r="Z49" s="10">
        <f t="shared" si="15"/>
        <v>-0.14654146594423934</v>
      </c>
    </row>
    <row r="50" spans="1:26" ht="12" customHeight="1">
      <c r="A50" s="16">
        <v>39934</v>
      </c>
      <c r="B50" s="16">
        <v>39995</v>
      </c>
      <c r="C50" s="1">
        <v>211173</v>
      </c>
      <c r="D50" s="7">
        <f t="shared" si="16"/>
        <v>0.015792005387464503</v>
      </c>
      <c r="E50" s="7">
        <f t="shared" si="8"/>
        <v>-0.12417777482850434</v>
      </c>
      <c r="F50" s="42">
        <v>226747.57777777777</v>
      </c>
      <c r="G50" s="9">
        <f t="shared" si="17"/>
        <v>0.023350871196501366</v>
      </c>
      <c r="H50" s="10">
        <f t="shared" si="9"/>
        <v>-0.1602173743270624</v>
      </c>
      <c r="I50" s="25">
        <v>235120.77142857143</v>
      </c>
      <c r="J50" s="7">
        <f t="shared" si="18"/>
        <v>0.01773750418171094</v>
      </c>
      <c r="K50" s="7">
        <f t="shared" si="10"/>
        <v>-0.11075022960185699</v>
      </c>
      <c r="L50" s="42">
        <v>408324.6666666667</v>
      </c>
      <c r="M50" s="9">
        <f t="shared" si="19"/>
        <v>0.042774813234762954</v>
      </c>
      <c r="N50" s="10">
        <f t="shared" si="11"/>
        <v>-0.11439467280244409</v>
      </c>
      <c r="O50" s="25">
        <v>260143.68181818182</v>
      </c>
      <c r="P50" s="7">
        <f t="shared" si="20"/>
        <v>0.02827337859203327</v>
      </c>
      <c r="Q50" s="7">
        <f t="shared" si="12"/>
        <v>-0.03866692298393193</v>
      </c>
      <c r="R50" s="42">
        <v>110505</v>
      </c>
      <c r="S50" s="9">
        <f t="shared" si="21"/>
        <v>-0.030657894736842106</v>
      </c>
      <c r="T50" s="10">
        <f t="shared" si="13"/>
        <v>-0.07759277911642115</v>
      </c>
      <c r="U50" s="25">
        <v>113042.5</v>
      </c>
      <c r="V50" s="7">
        <f t="shared" si="22"/>
        <v>0.021748151191454346</v>
      </c>
      <c r="W50" s="7">
        <f t="shared" si="14"/>
        <v>-0.10676722198987332</v>
      </c>
      <c r="X50" s="42">
        <v>234476.66666666666</v>
      </c>
      <c r="Y50" s="9">
        <f t="shared" si="23"/>
        <v>-0.0034576683547317133</v>
      </c>
      <c r="Z50" s="10">
        <f t="shared" si="15"/>
        <v>-0.13370709052684948</v>
      </c>
    </row>
    <row r="51" spans="1:26" ht="12" customHeight="1">
      <c r="A51" s="16">
        <v>39965</v>
      </c>
      <c r="B51" s="16">
        <v>40026</v>
      </c>
      <c r="C51" s="2">
        <v>210900</v>
      </c>
      <c r="D51" s="7">
        <f t="shared" si="16"/>
        <v>-0.0012927789063942319</v>
      </c>
      <c r="E51" s="7">
        <f t="shared" si="8"/>
        <v>-0.09481482117335005</v>
      </c>
      <c r="F51" s="42">
        <v>230675.0344827586</v>
      </c>
      <c r="G51" s="9">
        <f t="shared" si="17"/>
        <v>0.017320832017133636</v>
      </c>
      <c r="H51" s="10">
        <f t="shared" si="9"/>
        <v>-0.10526845761258286</v>
      </c>
      <c r="I51" s="25">
        <v>234780.86842105264</v>
      </c>
      <c r="J51" s="7">
        <f t="shared" si="18"/>
        <v>-0.00144565282536957</v>
      </c>
      <c r="K51" s="7">
        <f t="shared" si="10"/>
        <v>-0.06572030596892797</v>
      </c>
      <c r="L51" s="42">
        <v>380628.86486486485</v>
      </c>
      <c r="M51" s="9">
        <f t="shared" si="19"/>
        <v>-0.06782789300459069</v>
      </c>
      <c r="N51" s="10">
        <f t="shared" si="11"/>
        <v>-0.1601872338947421</v>
      </c>
      <c r="O51" s="25">
        <v>264907.5652173913</v>
      </c>
      <c r="P51" s="7">
        <f t="shared" si="20"/>
        <v>0.018312508556479257</v>
      </c>
      <c r="Q51" s="7">
        <f t="shared" si="12"/>
        <v>0.0013971395831673394</v>
      </c>
      <c r="R51" s="42">
        <v>111291.90476190476</v>
      </c>
      <c r="S51" s="9">
        <f t="shared" si="21"/>
        <v>0.007120987845842031</v>
      </c>
      <c r="T51" s="10">
        <f t="shared" si="13"/>
        <v>-0.04790013977205465</v>
      </c>
      <c r="U51" s="25">
        <v>114151</v>
      </c>
      <c r="V51" s="7">
        <f t="shared" si="22"/>
        <v>0.009806046398478374</v>
      </c>
      <c r="W51" s="7">
        <f t="shared" si="14"/>
        <v>-0.09463846662260411</v>
      </c>
      <c r="X51" s="42">
        <v>225327.53846153847</v>
      </c>
      <c r="Y51" s="9">
        <f t="shared" si="23"/>
        <v>-0.03901935461294592</v>
      </c>
      <c r="Z51" s="10">
        <f t="shared" si="15"/>
        <v>-0.1274362410514659</v>
      </c>
    </row>
    <row r="52" spans="1:26" ht="12" customHeight="1">
      <c r="A52" s="16">
        <v>39995</v>
      </c>
      <c r="B52" s="16">
        <v>40057</v>
      </c>
      <c r="C52" s="2">
        <v>208359</v>
      </c>
      <c r="D52" s="7">
        <f t="shared" si="16"/>
        <v>-0.012048364153627311</v>
      </c>
      <c r="E52" s="7">
        <f t="shared" si="8"/>
        <v>-0.05008548177528549</v>
      </c>
      <c r="F52" s="42">
        <v>226144.3448275862</v>
      </c>
      <c r="G52" s="9">
        <f t="shared" si="17"/>
        <v>-0.01964100564819049</v>
      </c>
      <c r="H52" s="10">
        <f t="shared" si="9"/>
        <v>-0.05398523284230461</v>
      </c>
      <c r="I52" s="25">
        <v>238097.21518987342</v>
      </c>
      <c r="J52" s="7">
        <f t="shared" si="18"/>
        <v>0.01412528538259461</v>
      </c>
      <c r="K52" s="7">
        <f t="shared" si="10"/>
        <v>-0.055488767708346765</v>
      </c>
      <c r="L52" s="42">
        <v>374167.75675675675</v>
      </c>
      <c r="M52" s="9">
        <f t="shared" si="19"/>
        <v>-0.01697482430924413</v>
      </c>
      <c r="N52" s="10">
        <f t="shared" si="11"/>
        <v>-0.15659083301889187</v>
      </c>
      <c r="O52" s="25">
        <v>254455.91666666666</v>
      </c>
      <c r="P52" s="7">
        <f t="shared" si="20"/>
        <v>-0.03945394516063627</v>
      </c>
      <c r="Q52" s="7">
        <f t="shared" si="12"/>
        <v>0.0018765074305218121</v>
      </c>
      <c r="R52" s="42">
        <v>108901.57894736843</v>
      </c>
      <c r="S52" s="9">
        <f t="shared" si="21"/>
        <v>-0.021477984581629195</v>
      </c>
      <c r="T52" s="10">
        <f t="shared" si="13"/>
        <v>-0.04930310346966471</v>
      </c>
      <c r="U52" s="25">
        <v>116778.88888888889</v>
      </c>
      <c r="V52" s="7">
        <f t="shared" si="22"/>
        <v>0.02302116397481302</v>
      </c>
      <c r="W52" s="7">
        <f t="shared" si="14"/>
        <v>-0.0032005544612242476</v>
      </c>
      <c r="X52" s="42">
        <v>219640.14285714287</v>
      </c>
      <c r="Y52" s="9">
        <f t="shared" si="23"/>
        <v>-0.02524057043017136</v>
      </c>
      <c r="Z52" s="10">
        <f t="shared" si="15"/>
        <v>-0.12497540296803467</v>
      </c>
    </row>
    <row r="53" spans="1:26" ht="12" customHeight="1">
      <c r="A53" s="16">
        <v>40026</v>
      </c>
      <c r="B53" s="16">
        <v>40087</v>
      </c>
      <c r="C53" s="2">
        <v>211417</v>
      </c>
      <c r="D53" s="7">
        <f t="shared" si="16"/>
        <v>0.014676591843884923</v>
      </c>
      <c r="E53" s="7">
        <f t="shared" si="8"/>
        <v>0.05850339454869524</v>
      </c>
      <c r="F53" s="42">
        <v>230735.46103896105</v>
      </c>
      <c r="G53" s="9">
        <f t="shared" si="17"/>
        <v>0.020301706924730434</v>
      </c>
      <c r="H53" s="10">
        <f t="shared" si="9"/>
        <v>0.038341424271541635</v>
      </c>
      <c r="I53" s="25">
        <v>231579.95714285714</v>
      </c>
      <c r="J53" s="7">
        <f t="shared" si="18"/>
        <v>-0.027372256503794157</v>
      </c>
      <c r="K53" s="7">
        <f t="shared" si="10"/>
        <v>-0.025496251214327637</v>
      </c>
      <c r="L53" s="42">
        <v>382224.9268292683</v>
      </c>
      <c r="M53" s="9">
        <f t="shared" si="19"/>
        <v>0.021533576656498132</v>
      </c>
      <c r="N53" s="10">
        <f t="shared" si="11"/>
        <v>-0.1308737617330593</v>
      </c>
      <c r="O53" s="25">
        <v>260237.96153846153</v>
      </c>
      <c r="P53" s="7">
        <f t="shared" si="20"/>
        <v>0.022723169292106826</v>
      </c>
      <c r="Q53" s="7">
        <f t="shared" si="12"/>
        <v>0.06571313255814615</v>
      </c>
      <c r="R53" s="42">
        <v>110559</v>
      </c>
      <c r="S53" s="9">
        <f t="shared" si="21"/>
        <v>0.015219440054515587</v>
      </c>
      <c r="T53" s="10">
        <f t="shared" si="13"/>
        <v>-0.01643468907454282</v>
      </c>
      <c r="U53" s="25">
        <v>111438.88888888889</v>
      </c>
      <c r="V53" s="7">
        <f t="shared" si="22"/>
        <v>-0.04572744312613586</v>
      </c>
      <c r="W53" s="7">
        <f t="shared" si="14"/>
        <v>-0.024096672762717652</v>
      </c>
      <c r="X53" s="42">
        <v>234406.7</v>
      </c>
      <c r="Y53" s="9">
        <f t="shared" si="23"/>
        <v>0.06723068447675118</v>
      </c>
      <c r="Z53" s="10">
        <f t="shared" si="15"/>
        <v>-0.0017159925520852104</v>
      </c>
    </row>
    <row r="54" spans="1:26" ht="12" customHeight="1">
      <c r="A54" s="16">
        <v>40057</v>
      </c>
      <c r="B54" s="16">
        <v>40118</v>
      </c>
      <c r="C54" s="2">
        <v>217982</v>
      </c>
      <c r="D54" s="7">
        <f t="shared" si="16"/>
        <v>0.031052375163775903</v>
      </c>
      <c r="E54" s="7">
        <f t="shared" si="8"/>
        <v>0.10731139862946204</v>
      </c>
      <c r="F54" s="42">
        <v>243593.04046242774</v>
      </c>
      <c r="G54" s="9">
        <f t="shared" si="17"/>
        <v>0.0557243319495464</v>
      </c>
      <c r="H54" s="10">
        <f t="shared" si="9"/>
        <v>0.11168570458280858</v>
      </c>
      <c r="I54" s="25">
        <v>233327.10144927536</v>
      </c>
      <c r="J54" s="7">
        <f t="shared" si="18"/>
        <v>0.007544453880956814</v>
      </c>
      <c r="K54" s="7">
        <f t="shared" si="10"/>
        <v>-0.004115847206585199</v>
      </c>
      <c r="L54" s="42">
        <v>400848.60869565216</v>
      </c>
      <c r="M54" s="9">
        <f t="shared" si="19"/>
        <v>0.048724404294811174</v>
      </c>
      <c r="N54" s="10">
        <f t="shared" si="11"/>
        <v>-0.0937807195031859</v>
      </c>
      <c r="O54" s="25">
        <v>264585.96875</v>
      </c>
      <c r="P54" s="7">
        <f t="shared" si="20"/>
        <v>0.016707813056304754</v>
      </c>
      <c r="Q54" s="7">
        <f t="shared" si="12"/>
        <v>0.11673061224685566</v>
      </c>
      <c r="R54" s="42">
        <v>112236.72222222222</v>
      </c>
      <c r="S54" s="9">
        <f t="shared" si="21"/>
        <v>0.015174904098465225</v>
      </c>
      <c r="T54" s="10">
        <f t="shared" si="13"/>
        <v>0.01658420663705029</v>
      </c>
      <c r="U54" s="25">
        <v>111152.14285714286</v>
      </c>
      <c r="V54" s="7">
        <f t="shared" si="22"/>
        <v>-0.0025731235711793365</v>
      </c>
      <c r="W54" s="7">
        <f t="shared" si="14"/>
        <v>-0.010025643028783504</v>
      </c>
      <c r="X54" s="42">
        <v>248191.5</v>
      </c>
      <c r="Y54" s="9">
        <f t="shared" si="23"/>
        <v>0.058807192797816654</v>
      </c>
      <c r="Z54" s="10">
        <f t="shared" si="15"/>
        <v>0.0289116668566749</v>
      </c>
    </row>
    <row r="55" spans="1:26" ht="12" customHeight="1">
      <c r="A55" s="16">
        <v>40087</v>
      </c>
      <c r="B55" s="16">
        <v>40148</v>
      </c>
      <c r="C55" s="3">
        <v>218043</v>
      </c>
      <c r="D55" s="7">
        <f t="shared" si="16"/>
        <v>0.0002798396197851716</v>
      </c>
      <c r="E55" s="7">
        <f t="shared" si="8"/>
        <v>0.12768807472304688</v>
      </c>
      <c r="F55" s="42">
        <v>245517.29032258064</v>
      </c>
      <c r="G55" s="9">
        <f t="shared" si="17"/>
        <v>0.007899445142192763</v>
      </c>
      <c r="H55" s="10">
        <f t="shared" si="9"/>
        <v>0.10856794600631603</v>
      </c>
      <c r="I55" s="25">
        <v>245495.7258064516</v>
      </c>
      <c r="J55" s="7">
        <f t="shared" si="18"/>
        <v>0.052152640141641005</v>
      </c>
      <c r="K55" s="7">
        <f t="shared" si="10"/>
        <v>0.0755038499471532</v>
      </c>
      <c r="L55" s="42">
        <v>397499.6666666667</v>
      </c>
      <c r="M55" s="9">
        <f t="shared" si="19"/>
        <v>-0.008354630542146135</v>
      </c>
      <c r="N55" s="10">
        <f t="shared" si="11"/>
        <v>0.048811785400175944</v>
      </c>
      <c r="O55" s="25">
        <v>265564.6538461539</v>
      </c>
      <c r="P55" s="7">
        <f t="shared" si="20"/>
        <v>0.003698930448872817</v>
      </c>
      <c r="Q55" s="7">
        <f t="shared" si="12"/>
        <v>0.10660211495825456</v>
      </c>
      <c r="R55" s="42">
        <v>107270.77777777778</v>
      </c>
      <c r="S55" s="9">
        <f t="shared" si="21"/>
        <v>-0.0442452732592471</v>
      </c>
      <c r="T55" s="10">
        <f t="shared" si="13"/>
        <v>-0.00985346896962358</v>
      </c>
      <c r="U55" s="25">
        <v>109584.28571428571</v>
      </c>
      <c r="V55" s="7">
        <f t="shared" si="22"/>
        <v>-0.014105505324105372</v>
      </c>
      <c r="W55" s="7">
        <f t="shared" si="14"/>
        <v>-0.04348920136230061</v>
      </c>
      <c r="X55" s="42">
        <v>240203.11764705883</v>
      </c>
      <c r="Y55" s="9">
        <f t="shared" si="23"/>
        <v>-0.03218636558037313</v>
      </c>
      <c r="Z55" s="10">
        <f t="shared" si="15"/>
        <v>-0.023197791362799314</v>
      </c>
    </row>
    <row r="56" spans="1:26" ht="12" customHeight="1">
      <c r="A56" s="16">
        <v>40118</v>
      </c>
      <c r="B56" s="16">
        <v>40179</v>
      </c>
      <c r="C56" s="3">
        <v>211948</v>
      </c>
      <c r="D56" s="7">
        <f t="shared" si="16"/>
        <v>-0.027953201891370072</v>
      </c>
      <c r="E56" s="7">
        <f t="shared" si="8"/>
        <v>0.08191934660541089</v>
      </c>
      <c r="F56" s="42">
        <v>239815.03086419753</v>
      </c>
      <c r="G56" s="9">
        <f t="shared" si="17"/>
        <v>-0.023225490355041845</v>
      </c>
      <c r="H56" s="10">
        <f t="shared" si="9"/>
        <v>0.058667693906599094</v>
      </c>
      <c r="I56" s="25">
        <v>253954.1739130435</v>
      </c>
      <c r="J56" s="7">
        <f t="shared" si="18"/>
        <v>0.034454563633667945</v>
      </c>
      <c r="K56" s="7">
        <f t="shared" si="10"/>
        <v>0.18004478743377184</v>
      </c>
      <c r="L56" s="42">
        <v>400320.14285714284</v>
      </c>
      <c r="M56" s="9">
        <f t="shared" si="19"/>
        <v>0.007095543536244753</v>
      </c>
      <c r="N56" s="10">
        <f t="shared" si="11"/>
        <v>0.008956085500654076</v>
      </c>
      <c r="O56" s="25">
        <v>263269.6875</v>
      </c>
      <c r="P56" s="7">
        <f t="shared" si="20"/>
        <v>-0.00864183660331308</v>
      </c>
      <c r="Q56" s="7">
        <f t="shared" si="12"/>
        <v>0.10523273222289431</v>
      </c>
      <c r="R56" s="42">
        <v>106798.30434782608</v>
      </c>
      <c r="S56" s="9">
        <f t="shared" si="21"/>
        <v>-0.004404493374052687</v>
      </c>
      <c r="T56" s="10">
        <f t="shared" si="13"/>
        <v>-0.009466751242118043</v>
      </c>
      <c r="U56" s="25">
        <v>108640.05882352941</v>
      </c>
      <c r="V56" s="7">
        <f t="shared" si="22"/>
        <v>-0.008616444270286516</v>
      </c>
      <c r="W56" s="7">
        <f t="shared" si="14"/>
        <v>-0.07095620460904828</v>
      </c>
      <c r="X56" s="42">
        <v>231226.08333333334</v>
      </c>
      <c r="Y56" s="9">
        <f t="shared" si="23"/>
        <v>-0.037372680261860025</v>
      </c>
      <c r="Z56" s="10">
        <f t="shared" si="15"/>
        <v>-0.10550976581338622</v>
      </c>
    </row>
    <row r="57" spans="1:26" ht="12" customHeight="1">
      <c r="A57" s="16">
        <v>40148</v>
      </c>
      <c r="B57" s="16">
        <v>40210</v>
      </c>
      <c r="C57" s="3">
        <v>202167</v>
      </c>
      <c r="D57" s="7">
        <f t="shared" si="16"/>
        <v>-0.04614811180100775</v>
      </c>
      <c r="E57" s="7">
        <f t="shared" si="8"/>
        <v>0.023029511780422673</v>
      </c>
      <c r="F57" s="42">
        <v>229459.70078740158</v>
      </c>
      <c r="G57" s="9">
        <f t="shared" si="17"/>
        <v>-0.043180488059816224</v>
      </c>
      <c r="H57" s="10">
        <f t="shared" si="9"/>
        <v>0.04824429262034591</v>
      </c>
      <c r="I57" s="25">
        <v>250042.2105263158</v>
      </c>
      <c r="J57" s="7">
        <f t="shared" si="18"/>
        <v>-0.015404209847983075</v>
      </c>
      <c r="K57" s="7">
        <f t="shared" si="10"/>
        <v>0.22502632621834628</v>
      </c>
      <c r="L57" s="42">
        <v>385485.96</v>
      </c>
      <c r="M57" s="9">
        <f t="shared" si="19"/>
        <v>-0.03705579926922764</v>
      </c>
      <c r="N57" s="10">
        <f t="shared" si="11"/>
        <v>-0.07849568044556376</v>
      </c>
      <c r="O57" s="25">
        <v>239116.57142857142</v>
      </c>
      <c r="P57" s="7">
        <f t="shared" si="20"/>
        <v>-0.09174286755450556</v>
      </c>
      <c r="Q57" s="7">
        <f t="shared" si="12"/>
        <v>-0.01836458217262027</v>
      </c>
      <c r="R57" s="42">
        <v>105371.875</v>
      </c>
      <c r="S57" s="9">
        <f t="shared" si="21"/>
        <v>-0.013356292092245314</v>
      </c>
      <c r="T57" s="10">
        <f t="shared" si="13"/>
        <v>-0.014624106606105136</v>
      </c>
      <c r="U57" s="25">
        <v>110975.08333333333</v>
      </c>
      <c r="V57" s="7">
        <f t="shared" si="22"/>
        <v>0.02149321838638585</v>
      </c>
      <c r="W57" s="7">
        <f t="shared" si="14"/>
        <v>-0.02972604735883433</v>
      </c>
      <c r="X57" s="42">
        <v>204054.55555555556</v>
      </c>
      <c r="Y57" s="9">
        <f t="shared" si="23"/>
        <v>-0.11751065185240184</v>
      </c>
      <c r="Z57" s="10">
        <f t="shared" si="15"/>
        <v>-0.16980714138877495</v>
      </c>
    </row>
    <row r="58" spans="1:26" ht="12" customHeight="1">
      <c r="A58" s="16">
        <v>40179</v>
      </c>
      <c r="B58" s="16">
        <v>40238</v>
      </c>
      <c r="C58" s="3">
        <v>207420</v>
      </c>
      <c r="D58" s="7">
        <f t="shared" si="16"/>
        <v>0.025983469112169644</v>
      </c>
      <c r="E58" s="7">
        <f t="shared" si="8"/>
        <v>0.058832537839148547</v>
      </c>
      <c r="F58" s="42">
        <v>243676.13768115942</v>
      </c>
      <c r="G58" s="9">
        <f t="shared" si="17"/>
        <v>0.06195613802760791</v>
      </c>
      <c r="H58" s="10">
        <f t="shared" si="9"/>
        <v>0.09635031176315301</v>
      </c>
      <c r="I58" s="25">
        <v>225732.13513513515</v>
      </c>
      <c r="J58" s="7">
        <f t="shared" si="18"/>
        <v>-0.09722388607911514</v>
      </c>
      <c r="K58" s="7">
        <f t="shared" si="10"/>
        <v>0.10230708531564447</v>
      </c>
      <c r="L58" s="42">
        <v>368298.46153846156</v>
      </c>
      <c r="M58" s="9">
        <f t="shared" si="19"/>
        <v>-0.044586574467040174</v>
      </c>
      <c r="N58" s="10">
        <f t="shared" si="11"/>
        <v>-0.11740796869514325</v>
      </c>
      <c r="O58" s="25">
        <v>258106.16666666666</v>
      </c>
      <c r="P58" s="7">
        <f t="shared" si="20"/>
        <v>0.07941563867633405</v>
      </c>
      <c r="Q58" s="7">
        <f t="shared" si="12"/>
        <v>0.16217729133112813</v>
      </c>
      <c r="R58" s="42">
        <v>110305.43478260869</v>
      </c>
      <c r="S58" s="9">
        <f t="shared" si="21"/>
        <v>0.04682046117722294</v>
      </c>
      <c r="T58" s="10">
        <f t="shared" si="13"/>
        <v>0.056386030047980595</v>
      </c>
      <c r="U58" s="25">
        <v>110399.4</v>
      </c>
      <c r="V58" s="7">
        <f t="shared" si="22"/>
        <v>-0.005187500797851796</v>
      </c>
      <c r="W58" s="7" t="str">
        <f t="shared" si="14"/>
        <v>.</v>
      </c>
      <c r="X58" s="42">
        <v>217229.33333333334</v>
      </c>
      <c r="Y58" s="9">
        <f t="shared" si="23"/>
        <v>0.06456497744884127</v>
      </c>
      <c r="Z58" s="10">
        <f t="shared" si="15"/>
        <v>0.05207124791476092</v>
      </c>
    </row>
    <row r="59" spans="1:26" ht="12" customHeight="1">
      <c r="A59" s="16">
        <v>40210</v>
      </c>
      <c r="B59" s="16">
        <v>40269</v>
      </c>
      <c r="C59" s="3">
        <v>216804</v>
      </c>
      <c r="D59" s="7">
        <f t="shared" si="16"/>
        <v>0.04524153890656635</v>
      </c>
      <c r="E59" s="7">
        <f t="shared" si="8"/>
        <v>0.0990327878824746</v>
      </c>
      <c r="F59" s="42">
        <v>251993.408839779</v>
      </c>
      <c r="G59" s="9">
        <f t="shared" si="17"/>
        <v>0.03413248107823508</v>
      </c>
      <c r="H59" s="10">
        <f t="shared" si="9"/>
        <v>0.12385061470314351</v>
      </c>
      <c r="I59" s="25">
        <v>234311.3829787234</v>
      </c>
      <c r="J59" s="7">
        <f t="shared" si="18"/>
        <v>0.03800632036042306</v>
      </c>
      <c r="K59" s="7">
        <f t="shared" si="10"/>
        <v>0.10768113934923784</v>
      </c>
      <c r="L59" s="42">
        <v>375537.79411764705</v>
      </c>
      <c r="M59" s="9">
        <f t="shared" si="19"/>
        <v>0.019656157533064933</v>
      </c>
      <c r="N59" s="10">
        <f t="shared" si="11"/>
        <v>-0.047283078831237835</v>
      </c>
      <c r="O59" s="25">
        <v>268543.36363636365</v>
      </c>
      <c r="P59" s="7">
        <f t="shared" si="20"/>
        <v>0.04043761179552208</v>
      </c>
      <c r="Q59" s="7">
        <f t="shared" si="12"/>
        <v>0.19511955334385256</v>
      </c>
      <c r="R59" s="42">
        <v>105547.32142857143</v>
      </c>
      <c r="S59" s="9">
        <f t="shared" si="21"/>
        <v>-0.04313580163492947</v>
      </c>
      <c r="T59" s="10">
        <f t="shared" si="13"/>
        <v>0.002303858326787811</v>
      </c>
      <c r="U59" s="25">
        <v>113788.57142857143</v>
      </c>
      <c r="V59" s="7">
        <f t="shared" si="22"/>
        <v>0.030699183406535102</v>
      </c>
      <c r="W59" s="7">
        <f t="shared" si="14"/>
        <v>0.00309484454939013</v>
      </c>
      <c r="X59" s="42">
        <v>235768.5</v>
      </c>
      <c r="Y59" s="9">
        <f t="shared" si="23"/>
        <v>0.08534375345257228</v>
      </c>
      <c r="Z59" s="10">
        <f t="shared" si="15"/>
        <v>0.13241490443672488</v>
      </c>
    </row>
    <row r="60" spans="1:26" ht="12" customHeight="1">
      <c r="A60" s="16">
        <v>40238</v>
      </c>
      <c r="B60" s="16">
        <v>40299</v>
      </c>
      <c r="C60" s="3">
        <v>224797</v>
      </c>
      <c r="D60" s="7">
        <f t="shared" si="16"/>
        <v>0.036867400970461706</v>
      </c>
      <c r="E60" s="7">
        <f t="shared" si="8"/>
        <v>0.11840416322550462</v>
      </c>
      <c r="F60" s="42">
        <v>256152.7422222222</v>
      </c>
      <c r="G60" s="9">
        <f t="shared" si="17"/>
        <v>0.01650572291391872</v>
      </c>
      <c r="H60" s="10">
        <f t="shared" si="9"/>
        <v>0.1447561296840727</v>
      </c>
      <c r="I60" s="25">
        <v>236783.47619047618</v>
      </c>
      <c r="J60" s="7">
        <f t="shared" si="18"/>
        <v>0.010550461442913495</v>
      </c>
      <c r="K60" s="7">
        <f t="shared" si="10"/>
        <v>0.04675811851496836</v>
      </c>
      <c r="L60" s="42">
        <v>386257.74358974356</v>
      </c>
      <c r="M60" s="9">
        <f t="shared" si="19"/>
        <v>0.028545594185223955</v>
      </c>
      <c r="N60" s="10">
        <f t="shared" si="11"/>
        <v>-0.004880875985068145</v>
      </c>
      <c r="O60" s="25">
        <v>292030.3157894737</v>
      </c>
      <c r="P60" s="7">
        <f t="shared" si="20"/>
        <v>0.08746055696581623</v>
      </c>
      <c r="Q60" s="7">
        <f t="shared" si="12"/>
        <v>0.3559310988718172</v>
      </c>
      <c r="R60" s="42">
        <v>108467.24137931035</v>
      </c>
      <c r="S60" s="9">
        <f t="shared" si="21"/>
        <v>0.0276645575768113</v>
      </c>
      <c r="T60" s="10">
        <f t="shared" si="13"/>
        <v>0.010163850578697176</v>
      </c>
      <c r="U60" s="25">
        <v>109440</v>
      </c>
      <c r="V60" s="7">
        <f t="shared" si="22"/>
        <v>-0.038216240646813726</v>
      </c>
      <c r="W60" s="7">
        <f t="shared" si="14"/>
        <v>-0.010040705563093666</v>
      </c>
      <c r="X60" s="42">
        <v>252342.52173913043</v>
      </c>
      <c r="Y60" s="9">
        <f t="shared" si="23"/>
        <v>0.07029786311203767</v>
      </c>
      <c r="Z60" s="10">
        <f t="shared" si="15"/>
        <v>0.15605836988217403</v>
      </c>
    </row>
    <row r="61" spans="1:26" ht="12" customHeight="1">
      <c r="A61" s="16">
        <v>40269</v>
      </c>
      <c r="B61" s="16">
        <v>40330</v>
      </c>
      <c r="C61" s="11">
        <v>227760</v>
      </c>
      <c r="D61" s="7">
        <f t="shared" si="16"/>
        <v>0.01318078088230723</v>
      </c>
      <c r="E61" s="7">
        <f t="shared" si="8"/>
        <v>0.09557939294819384</v>
      </c>
      <c r="F61" s="42">
        <v>250914.94957983194</v>
      </c>
      <c r="G61" s="9">
        <f t="shared" si="17"/>
        <v>-0.02044792726773259</v>
      </c>
      <c r="H61" s="10">
        <f t="shared" si="9"/>
        <v>0.1324223824802957</v>
      </c>
      <c r="I61" s="25">
        <v>268407.4337349398</v>
      </c>
      <c r="J61" s="7">
        <f t="shared" si="18"/>
        <v>0.13355643752363977</v>
      </c>
      <c r="K61" s="7">
        <f t="shared" si="10"/>
        <v>0.16182126340208458</v>
      </c>
      <c r="L61" s="42">
        <v>418996.7916666667</v>
      </c>
      <c r="M61" s="9">
        <f t="shared" si="19"/>
        <v>0.08475959024836088</v>
      </c>
      <c r="N61" s="10">
        <f t="shared" si="11"/>
        <v>0.0700291626830607</v>
      </c>
      <c r="O61" s="25">
        <v>290068</v>
      </c>
      <c r="P61" s="7">
        <f t="shared" si="20"/>
        <v>-0.006719561920031425</v>
      </c>
      <c r="Q61" s="7">
        <f t="shared" si="12"/>
        <v>0.14655562763157381</v>
      </c>
      <c r="R61" s="42">
        <v>108225</v>
      </c>
      <c r="S61" s="9">
        <f t="shared" si="21"/>
        <v>-0.002233313728918662</v>
      </c>
      <c r="T61" s="10">
        <f t="shared" si="13"/>
        <v>-0.050657894736842124</v>
      </c>
      <c r="U61" s="25">
        <v>110630.06666666667</v>
      </c>
      <c r="V61" s="7">
        <f t="shared" si="22"/>
        <v>0.010874147173489224</v>
      </c>
      <c r="W61" s="7">
        <f t="shared" si="14"/>
        <v>-5.691591344836322E-05</v>
      </c>
      <c r="X61" s="42">
        <v>256038.04347826086</v>
      </c>
      <c r="Y61" s="9">
        <f t="shared" si="23"/>
        <v>0.01464486331380499</v>
      </c>
      <c r="Z61" s="10">
        <f t="shared" si="15"/>
        <v>0.08817970020208987</v>
      </c>
    </row>
    <row r="62" spans="1:26" ht="12" customHeight="1">
      <c r="A62" s="16">
        <v>40299</v>
      </c>
      <c r="B62" s="16">
        <v>40360</v>
      </c>
      <c r="C62" s="11">
        <v>231309</v>
      </c>
      <c r="D62" s="7">
        <f>_xlfn.IFERROR(C62/C61-1,".")</f>
        <v>0.015582191780821875</v>
      </c>
      <c r="E62" s="7">
        <f aca="true" t="shared" si="24" ref="E62:E74">_xlfn.IFERROR(C62/C50-1,".")</f>
        <v>0.09535309911778489</v>
      </c>
      <c r="F62" s="42">
        <v>253572.55</v>
      </c>
      <c r="G62" s="9">
        <f>_xlfn.IFERROR(F62/F61-1,".")</f>
        <v>0.01059163842018318</v>
      </c>
      <c r="H62" s="10">
        <f aca="true" t="shared" si="25" ref="H62:H74">_xlfn.IFERROR(F62/F50-1,".")</f>
        <v>0.11830323607033999</v>
      </c>
      <c r="I62" s="25">
        <v>272239.06666666665</v>
      </c>
      <c r="J62" s="7">
        <f>_xlfn.IFERROR(I62/I61-1,".")</f>
        <v>0.0142754352158172</v>
      </c>
      <c r="K62" s="7">
        <f aca="true" t="shared" si="26" ref="K62:K74">_xlfn.IFERROR(I62/I50-1,".")</f>
        <v>0.15786906028152248</v>
      </c>
      <c r="L62" s="42">
        <v>416985.3333333333</v>
      </c>
      <c r="M62" s="9">
        <f>_xlfn.IFERROR(L62/L61-1,".")</f>
        <v>-0.0048006533065140244</v>
      </c>
      <c r="N62" s="10">
        <f aca="true" t="shared" si="27" ref="N62:N74">_xlfn.IFERROR(L62/L50-1,".")</f>
        <v>0.02121024609501898</v>
      </c>
      <c r="O62" s="25">
        <v>288876.53846153844</v>
      </c>
      <c r="P62" s="7">
        <f>_xlfn.IFERROR(O62/O61-1,".")</f>
        <v>-0.004107524919886196</v>
      </c>
      <c r="Q62" s="7">
        <f aca="true" t="shared" si="28" ref="Q62:Q74">_xlfn.IFERROR(O62/O50-1,".")</f>
        <v>0.1104499499758691</v>
      </c>
      <c r="R62" s="42">
        <v>110345.45454545454</v>
      </c>
      <c r="S62" s="9">
        <f>_xlfn.IFERROR(R62/R61-1,".")</f>
        <v>0.019593019593019623</v>
      </c>
      <c r="T62" s="10">
        <f aca="true" t="shared" si="29" ref="T62:T74">_xlfn.IFERROR(R62/R50-1,".")</f>
        <v>-0.0014437849377445522</v>
      </c>
      <c r="U62" s="25">
        <v>110561.57142857143</v>
      </c>
      <c r="V62" s="7">
        <f>_xlfn.IFERROR(U62/U61-1,".")</f>
        <v>-0.0006191376373442248</v>
      </c>
      <c r="W62" s="7">
        <f aca="true" t="shared" si="30" ref="W62:W74">_xlfn.IFERROR(U62/U50-1,".")</f>
        <v>-0.02194686574897553</v>
      </c>
      <c r="X62" s="42">
        <v>251449.85714285713</v>
      </c>
      <c r="Y62" s="9">
        <f>_xlfn.IFERROR(X62/X61-1,".")</f>
        <v>-0.017919939838133114</v>
      </c>
      <c r="Z62" s="10">
        <f aca="true" t="shared" si="31" ref="Z62:Z74">_xlfn.IFERROR(X62/X50-1,".")</f>
        <v>0.07238754592293684</v>
      </c>
    </row>
    <row r="63" spans="1:26" ht="12" customHeight="1">
      <c r="A63" s="16">
        <v>40330</v>
      </c>
      <c r="B63" s="16">
        <v>40391</v>
      </c>
      <c r="C63" s="11">
        <v>230884</v>
      </c>
      <c r="D63" s="7">
        <f t="shared" si="16"/>
        <v>-0.0018373690604343018</v>
      </c>
      <c r="E63" s="7">
        <f t="shared" si="24"/>
        <v>0.09475580844001907</v>
      </c>
      <c r="F63" s="42">
        <v>255189.9406779661</v>
      </c>
      <c r="G63" s="9">
        <f t="shared" si="17"/>
        <v>0.006378413901528823</v>
      </c>
      <c r="H63" s="10">
        <f t="shared" si="25"/>
        <v>0.1062746397770229</v>
      </c>
      <c r="I63" s="25">
        <v>274130.375</v>
      </c>
      <c r="J63" s="7">
        <f t="shared" si="18"/>
        <v>0.006947233387517793</v>
      </c>
      <c r="K63" s="7">
        <f t="shared" si="26"/>
        <v>0.1676009925492674</v>
      </c>
      <c r="L63" s="42">
        <v>433843.06153846154</v>
      </c>
      <c r="M63" s="9">
        <f t="shared" si="19"/>
        <v>0.040427628641922286</v>
      </c>
      <c r="N63" s="10">
        <f t="shared" si="27"/>
        <v>0.13980599367441404</v>
      </c>
      <c r="O63" s="25">
        <v>265263.347826087</v>
      </c>
      <c r="P63" s="7">
        <f t="shared" si="20"/>
        <v>-0.08174146215268141</v>
      </c>
      <c r="Q63" s="7">
        <f t="shared" si="28"/>
        <v>0.0013430443498421152</v>
      </c>
      <c r="R63" s="42">
        <v>105258.05555555556</v>
      </c>
      <c r="S63" s="9">
        <f t="shared" si="21"/>
        <v>-0.04610429138975847</v>
      </c>
      <c r="T63" s="10">
        <f t="shared" si="29"/>
        <v>-0.054216424988483</v>
      </c>
      <c r="U63" s="25">
        <v>113061.57142857143</v>
      </c>
      <c r="V63" s="7">
        <f t="shared" si="22"/>
        <v>0.02261183490517893</v>
      </c>
      <c r="W63" s="7">
        <f t="shared" si="30"/>
        <v>-0.009543749694952863</v>
      </c>
      <c r="X63" s="42">
        <v>236809.2068965517</v>
      </c>
      <c r="Y63" s="9">
        <f t="shared" si="23"/>
        <v>-0.058224929664555614</v>
      </c>
      <c r="Z63" s="10">
        <f t="shared" si="31"/>
        <v>0.05095546027532305</v>
      </c>
    </row>
    <row r="64" spans="1:26" ht="12" customHeight="1">
      <c r="A64" s="16">
        <v>40360</v>
      </c>
      <c r="B64" s="16">
        <v>40422</v>
      </c>
      <c r="C64" s="11">
        <v>229787</v>
      </c>
      <c r="D64" s="7">
        <f t="shared" si="16"/>
        <v>-0.004751303684967345</v>
      </c>
      <c r="E64" s="7">
        <f t="shared" si="24"/>
        <v>0.10284172989887641</v>
      </c>
      <c r="F64" s="42">
        <v>266163.9861111111</v>
      </c>
      <c r="G64" s="9">
        <f t="shared" si="17"/>
        <v>0.04300344051176208</v>
      </c>
      <c r="H64" s="10">
        <f t="shared" si="25"/>
        <v>0.176965032285181</v>
      </c>
      <c r="I64" s="25">
        <v>243791.53086419753</v>
      </c>
      <c r="J64" s="7">
        <f t="shared" si="18"/>
        <v>-0.11067304794589972</v>
      </c>
      <c r="K64" s="7">
        <f t="shared" si="26"/>
        <v>0.02391592723914515</v>
      </c>
      <c r="L64" s="42">
        <v>419677.25</v>
      </c>
      <c r="M64" s="9">
        <f t="shared" si="19"/>
        <v>-0.032651925994224285</v>
      </c>
      <c r="N64" s="10">
        <f t="shared" si="27"/>
        <v>0.12162858082084438</v>
      </c>
      <c r="O64" s="25">
        <v>263131.3076923077</v>
      </c>
      <c r="P64" s="7">
        <f t="shared" si="20"/>
        <v>-0.008037447130378128</v>
      </c>
      <c r="Q64" s="7">
        <f t="shared" si="28"/>
        <v>0.03409388604237362</v>
      </c>
      <c r="R64" s="42">
        <v>105293.4375</v>
      </c>
      <c r="S64" s="9">
        <f t="shared" si="21"/>
        <v>0.0003361447659060435</v>
      </c>
      <c r="T64" s="10">
        <f t="shared" si="29"/>
        <v>-0.03313213162053619</v>
      </c>
      <c r="U64" s="25">
        <v>107384.25</v>
      </c>
      <c r="V64" s="7">
        <f t="shared" si="22"/>
        <v>-0.0502144217246987</v>
      </c>
      <c r="W64" s="7">
        <f t="shared" si="30"/>
        <v>-0.08044809278693832</v>
      </c>
      <c r="X64" s="42">
        <v>239567</v>
      </c>
      <c r="Y64" s="9">
        <f t="shared" si="23"/>
        <v>0.011645632953168894</v>
      </c>
      <c r="Z64" s="10">
        <f t="shared" si="31"/>
        <v>0.09072502359378753</v>
      </c>
    </row>
    <row r="65" spans="1:26" ht="12" customHeight="1">
      <c r="A65" s="16">
        <v>40391</v>
      </c>
      <c r="B65" s="16">
        <v>40452</v>
      </c>
      <c r="C65" s="11">
        <v>222459</v>
      </c>
      <c r="D65" s="7">
        <f t="shared" si="16"/>
        <v>-0.031890402851336264</v>
      </c>
      <c r="E65" s="7">
        <f t="shared" si="24"/>
        <v>0.052228534129232784</v>
      </c>
      <c r="F65" s="42">
        <v>255125.04566210046</v>
      </c>
      <c r="G65" s="9">
        <f t="shared" si="17"/>
        <v>-0.041474207725467505</v>
      </c>
      <c r="H65" s="10">
        <f t="shared" si="25"/>
        <v>0.10570366823251787</v>
      </c>
      <c r="I65" s="25">
        <v>233221.78481012658</v>
      </c>
      <c r="J65" s="7">
        <f t="shared" si="18"/>
        <v>-0.04335567366349058</v>
      </c>
      <c r="K65" s="7">
        <f t="shared" si="26"/>
        <v>0.007089679467626064</v>
      </c>
      <c r="L65" s="42">
        <v>409660.82692307694</v>
      </c>
      <c r="M65" s="9">
        <f t="shared" si="19"/>
        <v>-0.023866967001244577</v>
      </c>
      <c r="N65" s="10">
        <f t="shared" si="27"/>
        <v>0.07177946326369145</v>
      </c>
      <c r="O65" s="25">
        <v>257205.17857142858</v>
      </c>
      <c r="P65" s="7">
        <f t="shared" si="20"/>
        <v>-0.022521566030480944</v>
      </c>
      <c r="Q65" s="7">
        <f t="shared" si="28"/>
        <v>-0.011653883811200694</v>
      </c>
      <c r="R65" s="42">
        <v>99882.35294117648</v>
      </c>
      <c r="S65" s="9">
        <f t="shared" si="21"/>
        <v>-0.05139052050440962</v>
      </c>
      <c r="T65" s="10">
        <f t="shared" si="29"/>
        <v>-0.09656967826068907</v>
      </c>
      <c r="U65" s="25">
        <v>105454.54545454546</v>
      </c>
      <c r="V65" s="7">
        <f t="shared" si="22"/>
        <v>-0.017970089146728152</v>
      </c>
      <c r="W65" s="7">
        <f t="shared" si="30"/>
        <v>-0.053700673921023845</v>
      </c>
      <c r="X65" s="42">
        <v>223594</v>
      </c>
      <c r="Y65" s="9">
        <f t="shared" si="23"/>
        <v>-0.06667445850221443</v>
      </c>
      <c r="Z65" s="10">
        <f t="shared" si="31"/>
        <v>-0.046127947707979344</v>
      </c>
    </row>
    <row r="66" spans="1:26" ht="12" customHeight="1">
      <c r="A66" s="16">
        <v>40422</v>
      </c>
      <c r="B66" s="16">
        <v>40483</v>
      </c>
      <c r="C66" s="37">
        <v>218149</v>
      </c>
      <c r="D66" s="7">
        <f aca="true" t="shared" si="32" ref="D66:D71">_xlfn.IFERROR(C66/C65-1,".")</f>
        <v>-0.01937435662301823</v>
      </c>
      <c r="E66" s="8">
        <f t="shared" si="24"/>
        <v>0.0007661183033460528</v>
      </c>
      <c r="F66" s="75">
        <v>249848</v>
      </c>
      <c r="G66" s="9">
        <f aca="true" t="shared" si="33" ref="G66:G71">_xlfn.IFERROR(F66/F65-1,".")</f>
        <v>-0.020684153719229936</v>
      </c>
      <c r="H66" s="10">
        <f t="shared" si="25"/>
        <v>0.025677907405310396</v>
      </c>
      <c r="I66" s="36">
        <v>229999</v>
      </c>
      <c r="J66" s="7">
        <f aca="true" t="shared" si="34" ref="J66:J71">_xlfn.IFERROR(I66/I65-1,".")</f>
        <v>-0.013818541062750045</v>
      </c>
      <c r="K66" s="8">
        <f t="shared" si="26"/>
        <v>-0.014263672880704292</v>
      </c>
      <c r="L66" s="75">
        <v>387100</v>
      </c>
      <c r="M66" s="9">
        <f aca="true" t="shared" si="35" ref="M66:M71">_xlfn.IFERROR(L66/L65-1,".")</f>
        <v>-0.055071965490401276</v>
      </c>
      <c r="N66" s="10">
        <f t="shared" si="27"/>
        <v>-0.034298756182264634</v>
      </c>
      <c r="O66" s="36">
        <v>261871</v>
      </c>
      <c r="P66" s="7">
        <f aca="true" t="shared" si="36" ref="P66:P71">_xlfn.IFERROR(O66/O65-1,".")</f>
        <v>0.018140464567962367</v>
      </c>
      <c r="Q66" s="8">
        <f t="shared" si="28"/>
        <v>-0.010261197004612477</v>
      </c>
      <c r="R66" s="75">
        <v>99562</v>
      </c>
      <c r="S66" s="9">
        <f aca="true" t="shared" si="37" ref="S66:S71">_xlfn.IFERROR(R66/R65-1,".")</f>
        <v>-0.0032073027090695483</v>
      </c>
      <c r="T66" s="10">
        <f t="shared" si="29"/>
        <v>-0.11292847805308326</v>
      </c>
      <c r="U66" s="36">
        <v>105535</v>
      </c>
      <c r="V66" s="7">
        <f aca="true" t="shared" si="38" ref="V66:V71">_xlfn.IFERROR(U66/U65-1,".")</f>
        <v>0.0007629310344827722</v>
      </c>
      <c r="W66" s="7">
        <f t="shared" si="30"/>
        <v>-0.050535623630416415</v>
      </c>
      <c r="X66" s="42">
        <v>218336</v>
      </c>
      <c r="Y66" s="9">
        <f aca="true" t="shared" si="39" ref="Y66:Y71">_xlfn.IFERROR(X66/X65-1,".")</f>
        <v>-0.023515836739805174</v>
      </c>
      <c r="Z66" s="10">
        <f t="shared" si="31"/>
        <v>-0.12029219372943878</v>
      </c>
    </row>
    <row r="67" spans="1:26" ht="12" customHeight="1">
      <c r="A67" s="16">
        <v>40452</v>
      </c>
      <c r="B67" s="16">
        <v>40513</v>
      </c>
      <c r="C67" s="37">
        <v>213685</v>
      </c>
      <c r="D67" s="7">
        <f t="shared" si="32"/>
        <v>-0.020463077987980638</v>
      </c>
      <c r="E67" s="8">
        <f t="shared" si="24"/>
        <v>-0.019986883321179816</v>
      </c>
      <c r="F67" s="75">
        <v>240605</v>
      </c>
      <c r="G67" s="9">
        <f t="shared" si="33"/>
        <v>-0.036994492651532096</v>
      </c>
      <c r="H67" s="10">
        <f t="shared" si="25"/>
        <v>-0.020007920078160102</v>
      </c>
      <c r="I67" s="36">
        <v>231668</v>
      </c>
      <c r="J67" s="7">
        <f t="shared" si="34"/>
        <v>0.007256553289362033</v>
      </c>
      <c r="K67" s="8">
        <f t="shared" si="26"/>
        <v>-0.05632572934224267</v>
      </c>
      <c r="L67" s="75">
        <v>379990</v>
      </c>
      <c r="M67" s="9">
        <f t="shared" si="35"/>
        <v>-0.01836734693877551</v>
      </c>
      <c r="N67" s="10">
        <f t="shared" si="27"/>
        <v>-0.0440495128297802</v>
      </c>
      <c r="O67" s="36">
        <v>252809</v>
      </c>
      <c r="P67" s="7">
        <f t="shared" si="36"/>
        <v>-0.034604824512832644</v>
      </c>
      <c r="Q67" s="8">
        <f t="shared" si="28"/>
        <v>-0.048032197287608325</v>
      </c>
      <c r="R67" s="75">
        <v>99677</v>
      </c>
      <c r="S67" s="9">
        <f t="shared" si="37"/>
        <v>0.0011550591591169557</v>
      </c>
      <c r="T67" s="10">
        <f t="shared" si="29"/>
        <v>-0.0707907403590291</v>
      </c>
      <c r="U67" s="36">
        <v>105706</v>
      </c>
      <c r="V67" s="7">
        <f t="shared" si="38"/>
        <v>0.0016203155351304233</v>
      </c>
      <c r="W67" s="8">
        <f t="shared" si="30"/>
        <v>-0.03539089285481489</v>
      </c>
      <c r="X67" s="75">
        <v>210004</v>
      </c>
      <c r="Y67" s="9">
        <f t="shared" si="39"/>
        <v>-0.0381613659680492</v>
      </c>
      <c r="Z67" s="10">
        <f t="shared" si="31"/>
        <v>-0.12572325431442455</v>
      </c>
    </row>
    <row r="68" spans="1:26" ht="12" customHeight="1">
      <c r="A68" s="16">
        <v>40483</v>
      </c>
      <c r="B68" s="16">
        <v>40544</v>
      </c>
      <c r="C68" s="11">
        <v>214222</v>
      </c>
      <c r="D68" s="7">
        <f t="shared" si="32"/>
        <v>0.0025130449025434487</v>
      </c>
      <c r="E68" s="8">
        <f t="shared" si="24"/>
        <v>0.01072904674731534</v>
      </c>
      <c r="F68" s="75">
        <v>228614</v>
      </c>
      <c r="G68" s="9">
        <f t="shared" si="33"/>
        <v>-0.04983686955798927</v>
      </c>
      <c r="H68" s="10">
        <f t="shared" si="25"/>
        <v>-0.04670695920865964</v>
      </c>
      <c r="I68" s="76">
        <v>223648</v>
      </c>
      <c r="J68" s="7">
        <f t="shared" si="34"/>
        <v>-0.03461850579277237</v>
      </c>
      <c r="K68" s="8">
        <f t="shared" si="26"/>
        <v>-0.11933717586158132</v>
      </c>
      <c r="L68" s="75">
        <v>404354</v>
      </c>
      <c r="M68" s="9">
        <f t="shared" si="35"/>
        <v>0.06411747677570467</v>
      </c>
      <c r="N68" s="10">
        <f t="shared" si="27"/>
        <v>0.010076577995968172</v>
      </c>
      <c r="O68" s="76">
        <v>251472</v>
      </c>
      <c r="P68" s="7">
        <f t="shared" si="36"/>
        <v>-0.005288577542729933</v>
      </c>
      <c r="Q68" s="8">
        <f t="shared" si="28"/>
        <v>-0.04481217572759877</v>
      </c>
      <c r="R68" s="75">
        <v>103642</v>
      </c>
      <c r="S68" s="9">
        <f t="shared" si="37"/>
        <v>0.03977848450495092</v>
      </c>
      <c r="T68" s="10">
        <f t="shared" si="29"/>
        <v>-0.029553880720301184</v>
      </c>
      <c r="U68" s="76">
        <v>103031</v>
      </c>
      <c r="V68" s="7">
        <f t="shared" si="38"/>
        <v>-0.025306037500236522</v>
      </c>
      <c r="W68" s="8">
        <f t="shared" si="30"/>
        <v>-0.051629747666471215</v>
      </c>
      <c r="X68" s="75">
        <v>219237</v>
      </c>
      <c r="Y68" s="9">
        <f t="shared" si="39"/>
        <v>0.043965829222300634</v>
      </c>
      <c r="Z68" s="10">
        <f t="shared" si="31"/>
        <v>-0.05185004719407016</v>
      </c>
    </row>
    <row r="69" spans="1:26" ht="12" customHeight="1">
      <c r="A69" s="16">
        <v>40513</v>
      </c>
      <c r="B69" s="16">
        <v>40575</v>
      </c>
      <c r="C69" s="11">
        <v>205191</v>
      </c>
      <c r="D69" s="7">
        <f t="shared" si="32"/>
        <v>-0.04215720140788526</v>
      </c>
      <c r="E69" s="8">
        <f t="shared" si="24"/>
        <v>0.014957930819569976</v>
      </c>
      <c r="F69" s="75">
        <v>214294</v>
      </c>
      <c r="G69" s="9">
        <f t="shared" si="33"/>
        <v>-0.06263833361036508</v>
      </c>
      <c r="H69" s="10">
        <f t="shared" si="25"/>
        <v>-0.06609309057477097</v>
      </c>
      <c r="I69" s="76">
        <v>216011</v>
      </c>
      <c r="J69" s="7">
        <f t="shared" si="34"/>
        <v>-0.03414741021605383</v>
      </c>
      <c r="K69" s="8">
        <f t="shared" si="26"/>
        <v>-0.13610186238028865</v>
      </c>
      <c r="L69" s="75">
        <v>402728</v>
      </c>
      <c r="M69" s="9">
        <f t="shared" si="35"/>
        <v>-0.0040212289231712495</v>
      </c>
      <c r="N69" s="10">
        <f t="shared" si="27"/>
        <v>0.04472806221009962</v>
      </c>
      <c r="O69" s="76">
        <v>253609</v>
      </c>
      <c r="P69" s="7">
        <f t="shared" si="36"/>
        <v>0.008497963988038482</v>
      </c>
      <c r="Q69" s="8">
        <f t="shared" si="28"/>
        <v>0.06060821500093194</v>
      </c>
      <c r="R69" s="75">
        <v>107336</v>
      </c>
      <c r="S69" s="9">
        <f t="shared" si="37"/>
        <v>0.03564192122884546</v>
      </c>
      <c r="T69" s="10">
        <f t="shared" si="29"/>
        <v>0.018639935941160868</v>
      </c>
      <c r="U69" s="76">
        <v>108107</v>
      </c>
      <c r="V69" s="7">
        <f t="shared" si="38"/>
        <v>0.049266725548621215</v>
      </c>
      <c r="W69" s="8">
        <f t="shared" si="30"/>
        <v>-0.02584438999445071</v>
      </c>
      <c r="X69" s="75">
        <v>220477</v>
      </c>
      <c r="Y69" s="9">
        <f t="shared" si="39"/>
        <v>0.005655979601983274</v>
      </c>
      <c r="Z69" s="10">
        <f t="shared" si="31"/>
        <v>0.08048065577233965</v>
      </c>
    </row>
    <row r="70" spans="1:26" ht="12" customHeight="1">
      <c r="A70" s="16">
        <v>40544</v>
      </c>
      <c r="B70" s="16">
        <v>40603</v>
      </c>
      <c r="C70" s="11">
        <v>207497</v>
      </c>
      <c r="D70" s="7">
        <f t="shared" si="32"/>
        <v>0.01123830967245154</v>
      </c>
      <c r="E70" s="8">
        <f t="shared" si="24"/>
        <v>0.00037122746118978256</v>
      </c>
      <c r="F70" s="75">
        <v>216908</v>
      </c>
      <c r="G70" s="9">
        <f t="shared" si="33"/>
        <v>0.012198195003126466</v>
      </c>
      <c r="H70" s="10">
        <f t="shared" si="25"/>
        <v>-0.1098512884186652</v>
      </c>
      <c r="I70" s="76">
        <v>225622</v>
      </c>
      <c r="J70" s="7">
        <f t="shared" si="34"/>
        <v>0.0444931045178254</v>
      </c>
      <c r="K70" s="8">
        <f t="shared" si="26"/>
        <v>-0.00048790188897662734</v>
      </c>
      <c r="L70" s="75">
        <v>409455</v>
      </c>
      <c r="M70" s="9">
        <f t="shared" si="35"/>
        <v>0.01670358157366758</v>
      </c>
      <c r="N70" s="10">
        <f t="shared" si="27"/>
        <v>0.11174778816511677</v>
      </c>
      <c r="O70" s="76">
        <v>249457</v>
      </c>
      <c r="P70" s="7">
        <f t="shared" si="36"/>
        <v>-0.016371658734508632</v>
      </c>
      <c r="Q70" s="8">
        <f t="shared" si="28"/>
        <v>-0.03351011244081081</v>
      </c>
      <c r="R70" s="75">
        <v>104464</v>
      </c>
      <c r="S70" s="9">
        <f t="shared" si="37"/>
        <v>-0.026757099202504242</v>
      </c>
      <c r="T70" s="10">
        <f t="shared" si="29"/>
        <v>-0.05295690818971033</v>
      </c>
      <c r="U70" s="76">
        <v>114050</v>
      </c>
      <c r="V70" s="7">
        <f t="shared" si="38"/>
        <v>0.05497331347646317</v>
      </c>
      <c r="W70" s="8">
        <f t="shared" si="30"/>
        <v>0.03306720869859814</v>
      </c>
      <c r="X70" s="75">
        <v>208143</v>
      </c>
      <c r="Y70" s="9">
        <f t="shared" si="39"/>
        <v>-0.055942343192260435</v>
      </c>
      <c r="Z70" s="10">
        <f t="shared" si="31"/>
        <v>-0.04182829820404865</v>
      </c>
    </row>
    <row r="71" spans="1:26" ht="12" customHeight="1">
      <c r="A71" s="16">
        <v>40575</v>
      </c>
      <c r="B71" s="16">
        <v>40634</v>
      </c>
      <c r="C71" s="11">
        <v>206902</v>
      </c>
      <c r="D71" s="7">
        <f t="shared" si="32"/>
        <v>-0.0028675113375132844</v>
      </c>
      <c r="E71" s="8">
        <f t="shared" si="24"/>
        <v>-0.045672589066622415</v>
      </c>
      <c r="F71" s="75">
        <v>225741</v>
      </c>
      <c r="G71" s="9">
        <f t="shared" si="33"/>
        <v>0.040722333892710294</v>
      </c>
      <c r="H71" s="10">
        <f t="shared" si="25"/>
        <v>-0.10417895039655845</v>
      </c>
      <c r="I71" s="76">
        <v>243732</v>
      </c>
      <c r="J71" s="7">
        <f t="shared" si="34"/>
        <v>0.08026699523982583</v>
      </c>
      <c r="K71" s="8">
        <f t="shared" si="26"/>
        <v>0.0402055457208923</v>
      </c>
      <c r="L71" s="75">
        <v>365110</v>
      </c>
      <c r="M71" s="9">
        <f t="shared" si="35"/>
        <v>-0.10830249966418781</v>
      </c>
      <c r="N71" s="10">
        <f t="shared" si="27"/>
        <v>-0.02776762893372131</v>
      </c>
      <c r="O71" s="76">
        <v>248698</v>
      </c>
      <c r="P71" s="7">
        <f t="shared" si="36"/>
        <v>-0.0030426085457614382</v>
      </c>
      <c r="Q71" s="8">
        <f t="shared" si="28"/>
        <v>-0.0739000337511091</v>
      </c>
      <c r="R71" s="75">
        <v>104429</v>
      </c>
      <c r="S71" s="9">
        <f t="shared" si="37"/>
        <v>-0.00033504365140146763</v>
      </c>
      <c r="T71" s="10">
        <f t="shared" si="29"/>
        <v>-0.010595450584961141</v>
      </c>
      <c r="U71" s="76">
        <v>125214</v>
      </c>
      <c r="V71" s="7">
        <f t="shared" si="38"/>
        <v>0.09788689171416043</v>
      </c>
      <c r="W71" s="8">
        <f t="shared" si="30"/>
        <v>0.10040928036960772</v>
      </c>
      <c r="X71" s="75">
        <v>224430</v>
      </c>
      <c r="Y71" s="9">
        <f t="shared" si="39"/>
        <v>0.07824908836713229</v>
      </c>
      <c r="Z71" s="10">
        <f t="shared" si="31"/>
        <v>-0.04809166618950367</v>
      </c>
    </row>
    <row r="72" spans="1:26" ht="12" customHeight="1">
      <c r="A72" s="16">
        <v>40603</v>
      </c>
      <c r="B72" s="16">
        <v>40664</v>
      </c>
      <c r="C72" s="11">
        <v>214938</v>
      </c>
      <c r="D72" s="7">
        <f aca="true" t="shared" si="40" ref="D72:D78">_xlfn.IFERROR(C72/C71-1,".")</f>
        <v>0.03883964388937766</v>
      </c>
      <c r="E72" s="8">
        <f t="shared" si="24"/>
        <v>-0.043857346850714185</v>
      </c>
      <c r="F72" s="31">
        <v>229169</v>
      </c>
      <c r="G72" s="9">
        <f aca="true" t="shared" si="41" ref="G72:G78">_xlfn.IFERROR(F72/F71-1,".")</f>
        <v>0.015185544495683212</v>
      </c>
      <c r="H72" s="10">
        <f t="shared" si="25"/>
        <v>-0.10534239059136363</v>
      </c>
      <c r="I72" s="11">
        <v>251565</v>
      </c>
      <c r="J72" s="7">
        <f aca="true" t="shared" si="42" ref="J72:J78">_xlfn.IFERROR(I72/I71-1,".")</f>
        <v>0.03213775786519624</v>
      </c>
      <c r="K72" s="8">
        <f t="shared" si="26"/>
        <v>0.062426331631490584</v>
      </c>
      <c r="L72" s="31">
        <v>359772</v>
      </c>
      <c r="M72" s="9">
        <f aca="true" t="shared" si="43" ref="M72:M78">_xlfn.IFERROR(L72/L71-1,".")</f>
        <v>-0.014620251431075593</v>
      </c>
      <c r="N72" s="10">
        <f t="shared" si="27"/>
        <v>-0.06857012973667376</v>
      </c>
      <c r="O72" s="25">
        <v>248388</v>
      </c>
      <c r="P72" s="7">
        <f aca="true" t="shared" si="44" ref="P72:P78">_xlfn.IFERROR(O72/O71-1,".")</f>
        <v>-0.001246491728924215</v>
      </c>
      <c r="Q72" s="8">
        <f t="shared" si="28"/>
        <v>-0.14944447007664674</v>
      </c>
      <c r="R72" s="64">
        <v>99206</v>
      </c>
      <c r="S72" s="9">
        <f aca="true" t="shared" si="45" ref="S72:S78">_xlfn.IFERROR(R72/R71-1,".")</f>
        <v>-0.050014842620344946</v>
      </c>
      <c r="T72" s="10">
        <f t="shared" si="29"/>
        <v>-0.08538284242819227</v>
      </c>
      <c r="U72" s="25">
        <v>108900</v>
      </c>
      <c r="V72" s="7">
        <f aca="true" t="shared" si="46" ref="V72:V78">_xlfn.IFERROR(U72/U71-1,".")</f>
        <v>-0.13028894532560253</v>
      </c>
      <c r="W72" s="8">
        <f t="shared" si="30"/>
        <v>-0.004934210526315819</v>
      </c>
      <c r="X72" s="31">
        <v>233587</v>
      </c>
      <c r="Y72" s="9">
        <f aca="true" t="shared" si="47" ref="Y72:Y78">_xlfn.IFERROR(X72/X71-1,".")</f>
        <v>0.04080114066746865</v>
      </c>
      <c r="Z72" s="10">
        <f t="shared" si="31"/>
        <v>-0.07432564916078521</v>
      </c>
    </row>
    <row r="73" spans="1:26" ht="12" customHeight="1">
      <c r="A73" s="16">
        <v>40634</v>
      </c>
      <c r="B73" s="16">
        <v>40695</v>
      </c>
      <c r="C73" s="11">
        <v>219530</v>
      </c>
      <c r="D73" s="7">
        <f t="shared" si="40"/>
        <v>0.021364300402906933</v>
      </c>
      <c r="E73" s="8">
        <f t="shared" si="24"/>
        <v>-0.03613452757288371</v>
      </c>
      <c r="F73" s="31">
        <v>235266</v>
      </c>
      <c r="G73" s="9">
        <f t="shared" si="41"/>
        <v>0.02660482002365061</v>
      </c>
      <c r="H73" s="10">
        <f t="shared" si="25"/>
        <v>-0.062367545680465764</v>
      </c>
      <c r="I73" s="11">
        <v>247945</v>
      </c>
      <c r="J73" s="7">
        <f t="shared" si="42"/>
        <v>-0.014389919106393978</v>
      </c>
      <c r="K73" s="8">
        <f t="shared" si="26"/>
        <v>-0.07623646428193576</v>
      </c>
      <c r="L73" s="31">
        <v>375359</v>
      </c>
      <c r="M73" s="9">
        <f t="shared" si="43"/>
        <v>0.04332466117429923</v>
      </c>
      <c r="N73" s="10">
        <f t="shared" si="27"/>
        <v>-0.10414827162061602</v>
      </c>
      <c r="O73" s="25">
        <v>252197</v>
      </c>
      <c r="P73" s="7">
        <f t="shared" si="44"/>
        <v>0.015334879301737603</v>
      </c>
      <c r="Q73" s="8">
        <f t="shared" si="28"/>
        <v>-0.13055904132824026</v>
      </c>
      <c r="R73" s="64">
        <v>96313</v>
      </c>
      <c r="S73" s="9">
        <f t="shared" si="45"/>
        <v>-0.029161542648630134</v>
      </c>
      <c r="T73" s="10">
        <f t="shared" si="29"/>
        <v>-0.11006699006699006</v>
      </c>
      <c r="U73" s="25">
        <v>99200</v>
      </c>
      <c r="V73" s="7">
        <f t="shared" si="46"/>
        <v>-0.08907254361799821</v>
      </c>
      <c r="W73" s="8">
        <f t="shared" si="30"/>
        <v>-0.10331790453589773</v>
      </c>
      <c r="X73" s="31">
        <v>250498</v>
      </c>
      <c r="Y73" s="9">
        <f t="shared" si="47"/>
        <v>0.07239700839515906</v>
      </c>
      <c r="Z73" s="10">
        <f t="shared" si="31"/>
        <v>-0.021637579333913526</v>
      </c>
    </row>
    <row r="74" spans="1:26" ht="12" customHeight="1">
      <c r="A74" s="16">
        <v>40664</v>
      </c>
      <c r="B74" s="16">
        <v>40725</v>
      </c>
      <c r="C74" s="11">
        <v>222577</v>
      </c>
      <c r="D74" s="7">
        <f t="shared" si="40"/>
        <v>0.013879651983783603</v>
      </c>
      <c r="E74" s="8">
        <f t="shared" si="24"/>
        <v>-0.03775036855461744</v>
      </c>
      <c r="F74" s="31">
        <v>242004</v>
      </c>
      <c r="G74" s="9">
        <f t="shared" si="41"/>
        <v>0.028639922470735213</v>
      </c>
      <c r="H74" s="10">
        <f t="shared" si="25"/>
        <v>-0.045622248938222976</v>
      </c>
      <c r="I74" s="11">
        <v>237447</v>
      </c>
      <c r="J74" s="7">
        <f t="shared" si="42"/>
        <v>-0.042340035088426875</v>
      </c>
      <c r="K74" s="8">
        <f t="shared" si="26"/>
        <v>-0.1277996839052734</v>
      </c>
      <c r="L74" s="31">
        <v>397191</v>
      </c>
      <c r="M74" s="9">
        <f t="shared" si="43"/>
        <v>0.05816298530207087</v>
      </c>
      <c r="N74" s="10">
        <f t="shared" si="27"/>
        <v>-0.04747009487144227</v>
      </c>
      <c r="O74" s="25">
        <v>250180</v>
      </c>
      <c r="P74" s="7">
        <f t="shared" si="44"/>
        <v>-0.007997716071166616</v>
      </c>
      <c r="Q74" s="8">
        <f t="shared" si="28"/>
        <v>-0.13395528299952464</v>
      </c>
      <c r="R74" s="64">
        <v>97486</v>
      </c>
      <c r="S74" s="9">
        <f t="shared" si="45"/>
        <v>0.012179041250921507</v>
      </c>
      <c r="T74" s="10">
        <f t="shared" si="29"/>
        <v>-0.11653814466963253</v>
      </c>
      <c r="U74" s="25">
        <v>101250</v>
      </c>
      <c r="V74" s="7">
        <f t="shared" si="46"/>
        <v>0.02066532258064524</v>
      </c>
      <c r="W74" s="8">
        <f t="shared" si="30"/>
        <v>-0.08422068634025515</v>
      </c>
      <c r="X74" s="31">
        <v>240472</v>
      </c>
      <c r="Y74" s="9">
        <f t="shared" si="47"/>
        <v>-0.04002427165087141</v>
      </c>
      <c r="Z74" s="10">
        <f t="shared" si="31"/>
        <v>-0.0436582357516323</v>
      </c>
    </row>
    <row r="75" spans="1:26" ht="12" customHeight="1">
      <c r="A75" s="16">
        <v>40695</v>
      </c>
      <c r="B75" s="16">
        <v>40756</v>
      </c>
      <c r="C75" s="11">
        <v>222525</v>
      </c>
      <c r="D75" s="7">
        <f t="shared" si="40"/>
        <v>-0.00023362701447138257</v>
      </c>
      <c r="E75" s="8">
        <f>_xlfn.IFERROR(C75/C63-1,".")</f>
        <v>-0.036204327714350115</v>
      </c>
      <c r="F75" s="31">
        <v>236598</v>
      </c>
      <c r="G75" s="9">
        <f t="shared" si="41"/>
        <v>-0.022338473744235587</v>
      </c>
      <c r="H75" s="10">
        <f>_xlfn.IFERROR(F75/F63-1,".")</f>
        <v>-0.07285530389079087</v>
      </c>
      <c r="I75" s="11">
        <v>231909</v>
      </c>
      <c r="J75" s="7">
        <f t="shared" si="42"/>
        <v>-0.023323099470618724</v>
      </c>
      <c r="K75" s="8">
        <f>_xlfn.IFERROR(I75/I63-1,".")</f>
        <v>-0.15401932383450756</v>
      </c>
      <c r="L75" s="31">
        <v>420614</v>
      </c>
      <c r="M75" s="9">
        <f t="shared" si="43"/>
        <v>0.0589716282594519</v>
      </c>
      <c r="N75" s="10">
        <f>_xlfn.IFERROR(L75/L63-1,".")</f>
        <v>-0.030492735072331523</v>
      </c>
      <c r="O75" s="25">
        <v>250385</v>
      </c>
      <c r="P75" s="7">
        <f t="shared" si="44"/>
        <v>0.0008194100247822522</v>
      </c>
      <c r="Q75" s="8">
        <f>_xlfn.IFERROR(O75/O63-1,".")</f>
        <v>-0.05608896950151432</v>
      </c>
      <c r="R75" s="64">
        <v>100658</v>
      </c>
      <c r="S75" s="9">
        <f t="shared" si="45"/>
        <v>0.032538005457193764</v>
      </c>
      <c r="T75" s="10">
        <f>_xlfn.IFERROR(R75/R63-1,".")</f>
        <v>-0.043702646142153356</v>
      </c>
      <c r="U75" s="25">
        <v>114200</v>
      </c>
      <c r="V75" s="7">
        <f t="shared" si="46"/>
        <v>0.12790123456790115</v>
      </c>
      <c r="W75" s="8">
        <f>_xlfn.IFERROR(U75/U63-1,".")</f>
        <v>0.010069102676038666</v>
      </c>
      <c r="X75" s="31">
        <v>234732</v>
      </c>
      <c r="Y75" s="9">
        <f t="shared" si="47"/>
        <v>-0.023869722878339217</v>
      </c>
      <c r="Z75" s="10">
        <f>_xlfn.IFERROR(X75/X63-1,".")</f>
        <v>-0.008771647537585525</v>
      </c>
    </row>
    <row r="76" spans="1:26" ht="12" customHeight="1">
      <c r="A76" s="16">
        <v>40725</v>
      </c>
      <c r="B76" s="16">
        <v>40787</v>
      </c>
      <c r="C76" s="11">
        <v>216673</v>
      </c>
      <c r="D76" s="7">
        <f t="shared" si="40"/>
        <v>-0.026298168745084838</v>
      </c>
      <c r="E76" s="8">
        <f>_xlfn.IFERROR(C76/C64-1,".")</f>
        <v>-0.05707024331228483</v>
      </c>
      <c r="F76" s="31">
        <v>230119</v>
      </c>
      <c r="G76" s="9">
        <f t="shared" si="41"/>
        <v>-0.0273840015553809</v>
      </c>
      <c r="H76" s="10">
        <f>_xlfn.IFERROR(F76/F64-1,".")</f>
        <v>-0.1354239791707358</v>
      </c>
      <c r="I76" s="11">
        <v>220625</v>
      </c>
      <c r="J76" s="7">
        <f t="shared" si="42"/>
        <v>-0.048657016329681</v>
      </c>
      <c r="K76" s="8">
        <f>_xlfn.IFERROR(I76/I64-1,".")</f>
        <v>-0.0950259870885437</v>
      </c>
      <c r="L76" s="31">
        <v>417936</v>
      </c>
      <c r="M76" s="9">
        <f t="shared" si="43"/>
        <v>-0.006366882700052812</v>
      </c>
      <c r="N76" s="10">
        <f>_xlfn.IFERROR(L76/L64-1,".")</f>
        <v>-0.004149021658905738</v>
      </c>
      <c r="O76" s="25">
        <v>243078</v>
      </c>
      <c r="P76" s="7">
        <f t="shared" si="44"/>
        <v>-0.02918305809054056</v>
      </c>
      <c r="Q76" s="8">
        <f>_xlfn.IFERROR(O76/O64-1,".")</f>
        <v>-0.07621026881285065</v>
      </c>
      <c r="R76" s="64">
        <v>99563</v>
      </c>
      <c r="S76" s="9">
        <f t="shared" si="45"/>
        <v>-0.010878419996423583</v>
      </c>
      <c r="T76" s="10">
        <f>_xlfn.IFERROR(R76/R64-1,".")</f>
        <v>-0.05442350098979343</v>
      </c>
      <c r="U76" s="25">
        <v>117100</v>
      </c>
      <c r="V76" s="7">
        <f t="shared" si="46"/>
        <v>0.02539404553415059</v>
      </c>
      <c r="W76" s="8">
        <f>_xlfn.IFERROR(U76/U64-1,".")</f>
        <v>0.09047648980180978</v>
      </c>
      <c r="X76" s="31">
        <v>222249</v>
      </c>
      <c r="Y76" s="9">
        <f t="shared" si="47"/>
        <v>-0.05317979653391958</v>
      </c>
      <c r="Z76" s="10">
        <f>_xlfn.IFERROR(X76/X64-1,".")</f>
        <v>-0.07228875429420578</v>
      </c>
    </row>
    <row r="77" spans="1:26" ht="12" customHeight="1">
      <c r="A77" s="16">
        <v>40756</v>
      </c>
      <c r="B77" s="16">
        <v>40817</v>
      </c>
      <c r="C77" s="11">
        <v>217867</v>
      </c>
      <c r="D77" s="7">
        <f t="shared" si="40"/>
        <v>0.005510608151453988</v>
      </c>
      <c r="E77" s="8">
        <f>_xlfn.IFERROR(C77/C65-1,".")</f>
        <v>-0.020642005942668074</v>
      </c>
      <c r="F77" s="31">
        <v>230820</v>
      </c>
      <c r="G77" s="9">
        <f t="shared" si="41"/>
        <v>0.0030462499837040635</v>
      </c>
      <c r="H77" s="10">
        <f>_xlfn.IFERROR(F77/F65-1,".")</f>
        <v>-0.09526718789613153</v>
      </c>
      <c r="I77" s="11">
        <v>233257</v>
      </c>
      <c r="J77" s="7">
        <f t="shared" si="42"/>
        <v>0.05725552407932022</v>
      </c>
      <c r="K77" s="8">
        <f>_xlfn.IFERROR(I77/I65-1,".")</f>
        <v>0.00015099442748067737</v>
      </c>
      <c r="L77" s="31">
        <v>415637</v>
      </c>
      <c r="M77" s="9">
        <f t="shared" si="43"/>
        <v>-0.005500842234217651</v>
      </c>
      <c r="N77" s="10">
        <f>_xlfn.IFERROR(L77/L65-1,".")</f>
        <v>0.014588099921121422</v>
      </c>
      <c r="O77" s="25">
        <v>239600</v>
      </c>
      <c r="P77" s="7">
        <f t="shared" si="44"/>
        <v>-0.014308164457499273</v>
      </c>
      <c r="Q77" s="8">
        <f>_xlfn.IFERROR(O77/O65-1,".")</f>
        <v>-0.06844799420140535</v>
      </c>
      <c r="R77" s="64">
        <v>98733</v>
      </c>
      <c r="S77" s="9">
        <f t="shared" si="45"/>
        <v>-0.008336430199973877</v>
      </c>
      <c r="T77" s="10">
        <f>_xlfn.IFERROR(R77/R65-1,".")</f>
        <v>-0.011507067137809246</v>
      </c>
      <c r="U77" s="25">
        <v>100071</v>
      </c>
      <c r="V77" s="7">
        <f t="shared" si="46"/>
        <v>-0.14542271562766862</v>
      </c>
      <c r="W77" s="8">
        <f>_xlfn.IFERROR(U77/U65-1,".")</f>
        <v>-0.051050862068965475</v>
      </c>
      <c r="X77" s="31">
        <v>225909</v>
      </c>
      <c r="Y77" s="9">
        <f t="shared" si="47"/>
        <v>0.0164680156041197</v>
      </c>
      <c r="Z77" s="10">
        <f>_xlfn.IFERROR(X77/X65-1,".")</f>
        <v>0.010353587305562684</v>
      </c>
    </row>
    <row r="78" spans="1:26" ht="12" customHeight="1">
      <c r="A78" s="16">
        <v>40787</v>
      </c>
      <c r="B78" s="16">
        <v>40848</v>
      </c>
      <c r="C78" s="11">
        <v>219501</v>
      </c>
      <c r="D78" s="7">
        <f t="shared" si="40"/>
        <v>0.007499988525109247</v>
      </c>
      <c r="E78" s="8">
        <f>_xlfn.IFERROR(C78/C66-1,".")</f>
        <v>0.006197598888832756</v>
      </c>
      <c r="F78" s="31">
        <v>238647</v>
      </c>
      <c r="G78" s="9">
        <f t="shared" si="41"/>
        <v>0.0339095399012217</v>
      </c>
      <c r="H78" s="10">
        <f>_xlfn.IFERROR(F78/F66-1,".")</f>
        <v>-0.04483125740450189</v>
      </c>
      <c r="I78" s="11">
        <v>240873</v>
      </c>
      <c r="J78" s="7">
        <f t="shared" si="42"/>
        <v>0.03265068143721295</v>
      </c>
      <c r="K78" s="8">
        <f>_xlfn.IFERROR(I78/I66-1,".")</f>
        <v>0.04727846642811495</v>
      </c>
      <c r="L78" s="31">
        <v>412289</v>
      </c>
      <c r="M78" s="9">
        <f t="shared" si="43"/>
        <v>-0.008055105777397098</v>
      </c>
      <c r="N78" s="10">
        <f>_xlfn.IFERROR(L78/L66-1,".")</f>
        <v>0.06507104107465778</v>
      </c>
      <c r="O78" s="25">
        <v>233476</v>
      </c>
      <c r="P78" s="7">
        <f t="shared" si="44"/>
        <v>-0.025559265442404056</v>
      </c>
      <c r="Q78" s="8">
        <f>_xlfn.IFERROR(O78/O66-1,".")</f>
        <v>-0.10843125050120095</v>
      </c>
      <c r="R78" s="64">
        <v>95250</v>
      </c>
      <c r="S78" s="9">
        <f t="shared" si="45"/>
        <v>-0.03527695907143513</v>
      </c>
      <c r="T78" s="10">
        <f>_xlfn.IFERROR(R78/R66-1,".")</f>
        <v>-0.04330969647054095</v>
      </c>
      <c r="U78" s="25">
        <v>89150</v>
      </c>
      <c r="V78" s="7">
        <f t="shared" si="46"/>
        <v>-0.10913251591370132</v>
      </c>
      <c r="W78" s="8">
        <f>_xlfn.IFERROR(U78/U66-1,".")</f>
        <v>-0.15525654995972904</v>
      </c>
      <c r="X78" s="31">
        <v>231236</v>
      </c>
      <c r="Y78" s="9">
        <f t="shared" si="47"/>
        <v>0.02358029117919158</v>
      </c>
      <c r="Z78" s="10">
        <f>_xlfn.IFERROR(X78/X66-1,".")</f>
        <v>0.05908324783819441</v>
      </c>
    </row>
    <row r="79" spans="1:26" ht="12" customHeight="1">
      <c r="A79" s="16"/>
      <c r="B79" s="16"/>
      <c r="O79" s="44"/>
      <c r="R79" s="25"/>
      <c r="U79" s="25"/>
      <c r="Y79"/>
      <c r="Z79"/>
    </row>
    <row r="80" spans="1:2" ht="12" customHeight="1">
      <c r="A80" s="15" t="s">
        <v>24</v>
      </c>
      <c r="B80" s="15"/>
    </row>
    <row r="81" spans="1:2" ht="12" customHeight="1">
      <c r="A81" s="15" t="s">
        <v>25</v>
      </c>
      <c r="B81" s="15"/>
    </row>
  </sheetData>
  <sheetProtection/>
  <mergeCells count="16">
    <mergeCell ref="C7:E7"/>
    <mergeCell ref="F7:H7"/>
    <mergeCell ref="C8:E8"/>
    <mergeCell ref="I8:K8"/>
    <mergeCell ref="I7:K7"/>
    <mergeCell ref="L7:N7"/>
    <mergeCell ref="L8:N8"/>
    <mergeCell ref="F8:H8"/>
    <mergeCell ref="O7:Q7"/>
    <mergeCell ref="R7:T7"/>
    <mergeCell ref="U7:W7"/>
    <mergeCell ref="X7:Z7"/>
    <mergeCell ref="O8:Q8"/>
    <mergeCell ref="X8:Z8"/>
    <mergeCell ref="U8:W8"/>
    <mergeCell ref="R8:T8"/>
  </mergeCells>
  <conditionalFormatting sqref="C51">
    <cfRule type="cellIs" priority="1" dxfId="4" operator="lessThan">
      <formula>0</formula>
    </cfRule>
  </conditionalFormatting>
  <hyperlinks>
    <hyperlink ref="A6" location="Index!A1" display="Return to Inde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0"/>
  <sheetViews>
    <sheetView showGridLines="0" zoomScale="85" zoomScaleNormal="85" zoomScalePageLayoutView="0" workbookViewId="0" topLeftCell="A1">
      <pane xSplit="2" ySplit="8" topLeftCell="C4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77" sqref="A77"/>
    </sheetView>
  </sheetViews>
  <sheetFormatPr defaultColWidth="9.140625" defaultRowHeight="12"/>
  <cols>
    <col min="1" max="2" width="12.57421875" style="14" customWidth="1"/>
    <col min="3" max="3" width="13.7109375" style="13" customWidth="1"/>
    <col min="4" max="5" width="13.7109375" style="22" customWidth="1"/>
    <col min="6" max="6" width="13.7109375" style="13" customWidth="1"/>
    <col min="7" max="8" width="13.7109375" style="22" customWidth="1"/>
    <col min="9" max="9" width="13.7109375" style="13" customWidth="1"/>
    <col min="10" max="11" width="13.7109375" style="22" customWidth="1"/>
    <col min="12" max="12" width="13.7109375" style="13" customWidth="1"/>
    <col min="13" max="14" width="13.7109375" style="22" customWidth="1"/>
    <col min="15" max="16384" width="9.140625" style="4" customWidth="1"/>
  </cols>
  <sheetData>
    <row r="1" ht="59.25" customHeight="1"/>
    <row r="2" spans="1:2" ht="12">
      <c r="A2" s="15" t="s">
        <v>0</v>
      </c>
      <c r="B2" s="15"/>
    </row>
    <row r="3" ht="12">
      <c r="A3" s="14" t="s">
        <v>23</v>
      </c>
    </row>
    <row r="4" spans="1:2" ht="12">
      <c r="A4" s="15" t="s">
        <v>1</v>
      </c>
      <c r="B4" s="15"/>
    </row>
    <row r="6" ht="12">
      <c r="A6" s="68" t="s">
        <v>90</v>
      </c>
    </row>
    <row r="7" spans="3:14" ht="15">
      <c r="C7" s="88" t="s">
        <v>19</v>
      </c>
      <c r="D7" s="89"/>
      <c r="E7" s="90"/>
      <c r="F7" s="91" t="s">
        <v>20</v>
      </c>
      <c r="G7" s="92"/>
      <c r="H7" s="93"/>
      <c r="I7" s="88" t="s">
        <v>21</v>
      </c>
      <c r="J7" s="89"/>
      <c r="K7" s="90"/>
      <c r="L7" s="91" t="s">
        <v>22</v>
      </c>
      <c r="M7" s="92"/>
      <c r="N7" s="93"/>
    </row>
    <row r="8" spans="1:14" ht="36">
      <c r="A8" s="15" t="s">
        <v>27</v>
      </c>
      <c r="B8" s="15" t="s">
        <v>28</v>
      </c>
      <c r="C8" s="35" t="s">
        <v>4</v>
      </c>
      <c r="D8" s="32" t="s">
        <v>29</v>
      </c>
      <c r="E8" s="34" t="s">
        <v>30</v>
      </c>
      <c r="F8" s="33" t="s">
        <v>4</v>
      </c>
      <c r="G8" s="40" t="s">
        <v>29</v>
      </c>
      <c r="H8" s="41" t="s">
        <v>30</v>
      </c>
      <c r="I8" s="35" t="s">
        <v>4</v>
      </c>
      <c r="J8" s="32" t="s">
        <v>29</v>
      </c>
      <c r="K8" s="34" t="s">
        <v>30</v>
      </c>
      <c r="L8" s="33" t="s">
        <v>4</v>
      </c>
      <c r="M8" s="40" t="s">
        <v>29</v>
      </c>
      <c r="N8" s="41" t="s">
        <v>30</v>
      </c>
    </row>
    <row r="9" spans="1:14" ht="12">
      <c r="A9" s="16">
        <v>38718</v>
      </c>
      <c r="B9" s="16">
        <v>38777</v>
      </c>
      <c r="C9" s="36">
        <v>172204.09404388713</v>
      </c>
      <c r="D9" s="7">
        <f>C9/'Other - Roll 3mth - pre ''06'!C81-1</f>
        <v>0.02435712593229966</v>
      </c>
      <c r="E9" s="8">
        <f>C9/'Other - Roll 3mth - pre ''06'!C70-1</f>
        <v>0.14896554534352813</v>
      </c>
      <c r="F9" s="12">
        <v>160876</v>
      </c>
      <c r="G9" s="9">
        <f>F9/'Other - Roll 3mth - pre ''06'!F81-1</f>
        <v>0.005916435650108909</v>
      </c>
      <c r="H9" s="10">
        <f>F9/'Other - Roll 3mth - pre ''06'!F70-1</f>
        <v>0.13728162670867539</v>
      </c>
      <c r="I9" s="37">
        <v>144154</v>
      </c>
      <c r="J9" s="7">
        <f>I9/'Other - Roll 3mth - pre ''06'!I81-1</f>
        <v>0.034169157239492876</v>
      </c>
      <c r="K9" s="8">
        <f>I9/'Other - Roll 3mth - pre ''06'!I70-1</f>
        <v>0.1593553266348593</v>
      </c>
      <c r="L9" s="42">
        <v>119618.66115702479</v>
      </c>
      <c r="M9" s="9">
        <f>L9/'Other - Roll 3mth - pre ''06'!L81-1</f>
        <v>-0.02336761043185953</v>
      </c>
      <c r="N9" s="10">
        <f>L9/'Other - Roll 3mth - pre ''06'!L70-1</f>
        <v>0.03750844285567667</v>
      </c>
    </row>
    <row r="10" spans="1:14" ht="12">
      <c r="A10" s="16">
        <v>38749</v>
      </c>
      <c r="B10" s="16">
        <v>38808</v>
      </c>
      <c r="C10" s="37">
        <v>170845</v>
      </c>
      <c r="D10" s="7">
        <f>_xlfn.IFERROR(C10/C9-1,".")</f>
        <v>-0.007892344554484065</v>
      </c>
      <c r="E10" s="8">
        <f>C10/'Other - Roll 3mth - pre ''06'!C71-1</f>
        <v>0.08448307710313685</v>
      </c>
      <c r="F10" s="12">
        <v>162094</v>
      </c>
      <c r="G10" s="9">
        <f aca="true" t="shared" si="0" ref="G10:G22">_xlfn.IFERROR(F10/F9-1,".")</f>
        <v>0.007571048509410927</v>
      </c>
      <c r="H10" s="10">
        <f>F10/'Other - Roll 3mth - pre ''06'!F71-1</f>
        <v>0.11225116752052933</v>
      </c>
      <c r="I10" s="37">
        <v>149498</v>
      </c>
      <c r="J10" s="7">
        <f aca="true" t="shared" si="1" ref="J10:J22">_xlfn.IFERROR(I10/I9-1,".")</f>
        <v>0.037071465238564416</v>
      </c>
      <c r="K10" s="8">
        <f>I10/'Other - Roll 3mth - pre ''06'!I71-1</f>
        <v>0.11905454654333303</v>
      </c>
      <c r="L10" s="42">
        <v>119978.9357429719</v>
      </c>
      <c r="M10" s="9">
        <f aca="true" t="shared" si="2" ref="M10:M22">_xlfn.IFERROR(L10/L9-1,".")</f>
        <v>0.003011859374300929</v>
      </c>
      <c r="N10" s="10">
        <f>L10/'Other - Roll 3mth - pre ''06'!L71-1</f>
        <v>0.00935435330748291</v>
      </c>
    </row>
    <row r="11" spans="1:14" ht="12">
      <c r="A11" s="16">
        <v>38777</v>
      </c>
      <c r="B11" s="16">
        <v>38838</v>
      </c>
      <c r="C11" s="37">
        <v>170796</v>
      </c>
      <c r="D11" s="7">
        <f aca="true" t="shared" si="3" ref="D11:D64">_xlfn.IFERROR(C11/C10-1,".")</f>
        <v>-0.0002868096812900234</v>
      </c>
      <c r="E11" s="8">
        <f>C11/'Other - Roll 3mth - pre ''06'!C72-1</f>
        <v>0.017376800206526433</v>
      </c>
      <c r="F11" s="12">
        <v>164874</v>
      </c>
      <c r="G11" s="9">
        <f t="shared" si="0"/>
        <v>0.01715054227793744</v>
      </c>
      <c r="H11" s="10">
        <f>F11/'Other - Roll 3mth - pre ''06'!F72-1</f>
        <v>0.12729373379958897</v>
      </c>
      <c r="I11" s="37">
        <v>149216</v>
      </c>
      <c r="J11" s="7">
        <f t="shared" si="1"/>
        <v>-0.001886312860372663</v>
      </c>
      <c r="K11" s="8">
        <f>I11/'Other - Roll 3mth - pre ''06'!I72-1</f>
        <v>0.1049758081931762</v>
      </c>
      <c r="L11" s="42">
        <v>120142.37979094077</v>
      </c>
      <c r="M11" s="9">
        <f t="shared" si="2"/>
        <v>0.0013622728602880052</v>
      </c>
      <c r="N11" s="10">
        <f>L11/'Other - Roll 3mth - pre ''06'!L72-1</f>
        <v>-0.0017061846089584387</v>
      </c>
    </row>
    <row r="12" spans="1:14" ht="12">
      <c r="A12" s="16">
        <v>38808</v>
      </c>
      <c r="B12" s="16">
        <v>38869</v>
      </c>
      <c r="C12" s="37">
        <v>175549</v>
      </c>
      <c r="D12" s="7">
        <f t="shared" si="3"/>
        <v>0.027828520574252336</v>
      </c>
      <c r="E12" s="8">
        <f>C12/'Other - Roll 3mth - pre ''06'!C73-1</f>
        <v>0.0006874551414595143</v>
      </c>
      <c r="F12" s="12">
        <v>174749</v>
      </c>
      <c r="G12" s="9">
        <f t="shared" si="0"/>
        <v>0.059894222254570195</v>
      </c>
      <c r="H12" s="10">
        <f>F12/'Other - Roll 3mth - pre ''06'!F73-1</f>
        <v>0.19756840148574728</v>
      </c>
      <c r="I12" s="37">
        <v>158968</v>
      </c>
      <c r="J12" s="7">
        <f t="shared" si="1"/>
        <v>0.06535492172421198</v>
      </c>
      <c r="K12" s="8">
        <f>I12/'Other - Roll 3mth - pre ''06'!I73-1</f>
        <v>0.16515158326378465</v>
      </c>
      <c r="L12" s="42">
        <v>130551.20338983051</v>
      </c>
      <c r="M12" s="9">
        <f t="shared" si="2"/>
        <v>0.08663740153143373</v>
      </c>
      <c r="N12" s="10">
        <f>L12/'Other - Roll 3mth - pre ''06'!L73-1</f>
        <v>0.099385281363781</v>
      </c>
    </row>
    <row r="13" spans="1:14" ht="12">
      <c r="A13" s="16">
        <v>38838</v>
      </c>
      <c r="B13" s="16">
        <v>38899</v>
      </c>
      <c r="C13" s="37">
        <v>182352</v>
      </c>
      <c r="D13" s="7">
        <f t="shared" si="3"/>
        <v>0.038752712917760945</v>
      </c>
      <c r="E13" s="8">
        <f>C13/'Other - Roll 3mth - pre ''06'!C74-1</f>
        <v>0.045116278898887474</v>
      </c>
      <c r="F13" s="12">
        <v>172398</v>
      </c>
      <c r="G13" s="9">
        <f t="shared" si="0"/>
        <v>-0.013453581994746777</v>
      </c>
      <c r="H13" s="10">
        <f>F13/'Other - Roll 3mth - pre ''06'!F74-1</f>
        <v>0.18722253477297168</v>
      </c>
      <c r="I13" s="37">
        <v>160675</v>
      </c>
      <c r="J13" s="7">
        <f t="shared" si="1"/>
        <v>0.010738010165567857</v>
      </c>
      <c r="K13" s="8">
        <f>I13/'Other - Roll 3mth - pre ''06'!I74-1</f>
        <v>0.17382109616684494</v>
      </c>
      <c r="L13" s="42">
        <v>132396.8448275862</v>
      </c>
      <c r="M13" s="9">
        <f t="shared" si="2"/>
        <v>0.014137299311171692</v>
      </c>
      <c r="N13" s="10">
        <f>L13/'Other - Roll 3mth - pre ''06'!L74-1</f>
        <v>0.12543642866230287</v>
      </c>
    </row>
    <row r="14" spans="1:14" ht="12">
      <c r="A14" s="16">
        <v>38869</v>
      </c>
      <c r="B14" s="16">
        <v>38930</v>
      </c>
      <c r="C14" s="37">
        <v>185207</v>
      </c>
      <c r="D14" s="7">
        <f t="shared" si="3"/>
        <v>0.01565653242081244</v>
      </c>
      <c r="E14" s="8">
        <f>C14/'Other - Roll 3mth - pre ''06'!C75-1</f>
        <v>0.06207089596991877</v>
      </c>
      <c r="F14" s="12">
        <v>168239</v>
      </c>
      <c r="G14" s="9">
        <f t="shared" si="0"/>
        <v>-0.02412440979593733</v>
      </c>
      <c r="H14" s="10">
        <f>F14/'Other - Roll 3mth - pre ''06'!F75-1</f>
        <v>0.13379407382059894</v>
      </c>
      <c r="I14" s="37">
        <v>161324</v>
      </c>
      <c r="J14" s="7">
        <f t="shared" si="1"/>
        <v>0.004039209584565162</v>
      </c>
      <c r="K14" s="8">
        <f>I14/'Other - Roll 3mth - pre ''06'!I75-1</f>
        <v>0.1956348987824037</v>
      </c>
      <c r="L14" s="42">
        <v>134356.5574912892</v>
      </c>
      <c r="M14" s="9">
        <f t="shared" si="2"/>
        <v>0.014801807899992081</v>
      </c>
      <c r="N14" s="10">
        <f>L14/'Other - Roll 3mth - pre ''06'!L75-1</f>
        <v>0.1957789105848602</v>
      </c>
    </row>
    <row r="15" spans="1:14" ht="12">
      <c r="A15" s="16">
        <v>38899</v>
      </c>
      <c r="B15" s="16">
        <v>38961</v>
      </c>
      <c r="C15" s="37">
        <v>183280</v>
      </c>
      <c r="D15" s="7">
        <f t="shared" si="3"/>
        <v>-0.010404574341142614</v>
      </c>
      <c r="E15" s="8">
        <f>C15/'Other - Roll 3mth - pre ''06'!C76-1</f>
        <v>0.08070111701053184</v>
      </c>
      <c r="F15" s="12">
        <v>158024</v>
      </c>
      <c r="G15" s="9">
        <f t="shared" si="0"/>
        <v>-0.06071719399188058</v>
      </c>
      <c r="H15" s="10">
        <f>F15/'Other - Roll 3mth - pre ''06'!F76-1</f>
        <v>0.0907781487688406</v>
      </c>
      <c r="I15" s="37">
        <v>157589</v>
      </c>
      <c r="J15" s="7">
        <f t="shared" si="1"/>
        <v>-0.02315216582777513</v>
      </c>
      <c r="K15" s="8">
        <f>I15/'Other - Roll 3mth - pre ''06'!I76-1</f>
        <v>0.1712973016124788</v>
      </c>
      <c r="L15" s="42">
        <v>126481.17408906882</v>
      </c>
      <c r="M15" s="9">
        <f t="shared" si="2"/>
        <v>-0.05861554917206746</v>
      </c>
      <c r="N15" s="10">
        <f>L15/'Other - Roll 3mth - pre ''06'!L76-1</f>
        <v>0.13609709912718948</v>
      </c>
    </row>
    <row r="16" spans="1:14" ht="12">
      <c r="A16" s="16">
        <v>38930</v>
      </c>
      <c r="B16" s="16">
        <v>38991</v>
      </c>
      <c r="C16" s="37">
        <v>177646</v>
      </c>
      <c r="D16" s="7">
        <f t="shared" si="3"/>
        <v>-0.030739851593190703</v>
      </c>
      <c r="E16" s="8">
        <f>C16/'Other - Roll 3mth - pre ''06'!C77-1</f>
        <v>0.06796830919905816</v>
      </c>
      <c r="F16" s="12">
        <v>164189</v>
      </c>
      <c r="G16" s="9">
        <f t="shared" si="0"/>
        <v>0.039013061307143326</v>
      </c>
      <c r="H16" s="10">
        <f>F16/'Other - Roll 3mth - pre ''06'!F77-1</f>
        <v>0.1169671495196829</v>
      </c>
      <c r="I16" s="37">
        <v>153351</v>
      </c>
      <c r="J16" s="7">
        <f t="shared" si="1"/>
        <v>-0.026892739975505897</v>
      </c>
      <c r="K16" s="8">
        <f>I16/'Other - Roll 3mth - pre ''06'!I77-1</f>
        <v>0.16943981768884409</v>
      </c>
      <c r="L16" s="42">
        <v>124961.58545454545</v>
      </c>
      <c r="M16" s="9">
        <f t="shared" si="2"/>
        <v>-0.012014346367889228</v>
      </c>
      <c r="N16" s="10">
        <f>L16/'Other - Roll 3mth - pre ''06'!L77-1</f>
        <v>0.09692270884564613</v>
      </c>
    </row>
    <row r="17" spans="1:14" ht="12">
      <c r="A17" s="16">
        <v>38961</v>
      </c>
      <c r="B17" s="16">
        <v>39022</v>
      </c>
      <c r="C17" s="37">
        <v>178033</v>
      </c>
      <c r="D17" s="7">
        <f t="shared" si="3"/>
        <v>0.00217848980556834</v>
      </c>
      <c r="E17" s="8">
        <f>C17/'Other - Roll 3mth - pre ''06'!C78-1</f>
        <v>0.11901467793537135</v>
      </c>
      <c r="F17" s="12">
        <v>170326</v>
      </c>
      <c r="G17" s="9">
        <f t="shared" si="0"/>
        <v>0.037377656237628676</v>
      </c>
      <c r="H17" s="10">
        <f>F17/'Other - Roll 3mth - pre ''06'!F78-1</f>
        <v>0.15774098229381872</v>
      </c>
      <c r="I17" s="37">
        <v>154862</v>
      </c>
      <c r="J17" s="7">
        <f t="shared" si="1"/>
        <v>0.009853212564639335</v>
      </c>
      <c r="K17" s="8">
        <f>I17/'Other - Roll 3mth - pre ''06'!I78-1</f>
        <v>0.14077460672860176</v>
      </c>
      <c r="L17" s="42">
        <v>126543.20802919708</v>
      </c>
      <c r="M17" s="9">
        <f t="shared" si="2"/>
        <v>0.012656870260556508</v>
      </c>
      <c r="N17" s="10">
        <f>L17/'Other - Roll 3mth - pre ''06'!L78-1</f>
        <v>0.12250854194841998</v>
      </c>
    </row>
    <row r="18" spans="1:14" ht="12">
      <c r="A18" s="16">
        <v>38991</v>
      </c>
      <c r="B18" s="16">
        <v>39052</v>
      </c>
      <c r="C18" s="37">
        <v>182302</v>
      </c>
      <c r="D18" s="7">
        <f t="shared" si="3"/>
        <v>0.023978700577982792</v>
      </c>
      <c r="E18" s="8">
        <f>C18/'Other - Roll 3mth - pre ''06'!C79-1</f>
        <v>0.1594670968329326</v>
      </c>
      <c r="F18" s="12">
        <v>169729</v>
      </c>
      <c r="G18" s="9">
        <f t="shared" si="0"/>
        <v>-0.0035050432699647027</v>
      </c>
      <c r="H18" s="10">
        <f>F18/'Other - Roll 3mth - pre ''06'!F79-1</f>
        <v>0.10028814365479821</v>
      </c>
      <c r="I18" s="37">
        <v>156502</v>
      </c>
      <c r="J18" s="7">
        <f t="shared" si="1"/>
        <v>0.010590073743074413</v>
      </c>
      <c r="K18" s="8">
        <f>I18/'Other - Roll 3mth - pre ''06'!I79-1</f>
        <v>0.16255381750726605</v>
      </c>
      <c r="L18" s="42">
        <v>129628.31972789115</v>
      </c>
      <c r="M18" s="9">
        <f t="shared" si="2"/>
        <v>0.024379907438274007</v>
      </c>
      <c r="N18" s="10">
        <f>L18/'Other - Roll 3mth - pre ''06'!L79-1</f>
        <v>0.14239762186564242</v>
      </c>
    </row>
    <row r="19" spans="1:14" ht="12">
      <c r="A19" s="16">
        <v>39022</v>
      </c>
      <c r="B19" s="16">
        <v>39083</v>
      </c>
      <c r="C19" s="37">
        <v>185021</v>
      </c>
      <c r="D19" s="7">
        <f t="shared" si="3"/>
        <v>0.014914811686103313</v>
      </c>
      <c r="E19" s="8">
        <f>C19/'Other - Roll 3mth - pre ''06'!C80-1</f>
        <v>0.16673819204259321</v>
      </c>
      <c r="F19" s="12">
        <v>166036</v>
      </c>
      <c r="G19" s="9">
        <f t="shared" si="0"/>
        <v>-0.021758214565572143</v>
      </c>
      <c r="H19" s="10">
        <f>F19/'Other - Roll 3mth - pre ''06'!F80-1</f>
        <v>0.06862299626633916</v>
      </c>
      <c r="I19" s="37">
        <v>160664</v>
      </c>
      <c r="J19" s="7">
        <f t="shared" si="1"/>
        <v>0.026593909343011646</v>
      </c>
      <c r="K19" s="8">
        <f>I19/'Other - Roll 3mth - pre ''06'!I80-1</f>
        <v>0.1563811819728811</v>
      </c>
      <c r="L19" s="42">
        <v>133488.12987012987</v>
      </c>
      <c r="M19" s="9">
        <f t="shared" si="2"/>
        <v>0.029775979125094</v>
      </c>
      <c r="N19" s="10">
        <f>L19/'Other - Roll 3mth - pre ''06'!L80-1</f>
        <v>0.15429022885091404</v>
      </c>
    </row>
    <row r="20" spans="1:14" ht="12">
      <c r="A20" s="16">
        <v>39052</v>
      </c>
      <c r="B20" s="16">
        <v>39114</v>
      </c>
      <c r="C20" s="37">
        <v>182218</v>
      </c>
      <c r="D20" s="7">
        <f t="shared" si="3"/>
        <v>-0.01514963166343275</v>
      </c>
      <c r="E20" s="8">
        <f>C20/'Other - Roll 3mth - pre ''06'!C81-1</f>
        <v>0.08392490788030527</v>
      </c>
      <c r="F20" s="12">
        <v>165042</v>
      </c>
      <c r="G20" s="9">
        <f t="shared" si="0"/>
        <v>-0.005986653496832028</v>
      </c>
      <c r="H20" s="10">
        <f>F20/'Other - Roll 3mth - pre ''06'!F81-1</f>
        <v>0.03196536694451191</v>
      </c>
      <c r="I20" s="37">
        <v>164942</v>
      </c>
      <c r="J20" s="7">
        <f t="shared" si="1"/>
        <v>0.026626997958472343</v>
      </c>
      <c r="K20" s="8">
        <f>I20/'Other - Roll 3mth - pre ''06'!I81-1</f>
        <v>0.1833034749878355</v>
      </c>
      <c r="L20" s="42">
        <v>138546.1607142857</v>
      </c>
      <c r="M20" s="9">
        <f t="shared" si="2"/>
        <v>0.03789124058503757</v>
      </c>
      <c r="N20" s="10">
        <f>L20/'Other - Roll 3mth - pre ''06'!L81-1</f>
        <v>0.1311668822832186</v>
      </c>
    </row>
    <row r="21" spans="1:14" ht="12">
      <c r="A21" s="16">
        <v>39083</v>
      </c>
      <c r="B21" s="16">
        <v>39142</v>
      </c>
      <c r="C21" s="37">
        <v>186130</v>
      </c>
      <c r="D21" s="7">
        <f t="shared" si="3"/>
        <v>0.021468790130503068</v>
      </c>
      <c r="E21" s="8">
        <f>_xlfn.IFERROR(C21/C9-1,".")</f>
        <v>0.08086861136160772</v>
      </c>
      <c r="F21" s="12">
        <v>174801</v>
      </c>
      <c r="G21" s="9">
        <f t="shared" si="0"/>
        <v>0.0591304031701021</v>
      </c>
      <c r="H21" s="10">
        <f>_xlfn.IFERROR(F21/F9-1,".")</f>
        <v>0.08655734851687003</v>
      </c>
      <c r="I21" s="37">
        <v>165169</v>
      </c>
      <c r="J21" s="7">
        <f t="shared" si="1"/>
        <v>0.0013762413454425637</v>
      </c>
      <c r="K21" s="8">
        <f>_xlfn.IFERROR(I21/I9-1,".")</f>
        <v>0.14578159468346352</v>
      </c>
      <c r="L21" s="42">
        <v>151899.60730593608</v>
      </c>
      <c r="M21" s="9">
        <f t="shared" si="2"/>
        <v>0.09638265342616226</v>
      </c>
      <c r="N21" s="10">
        <f>_xlfn.IFERROR(L21/L9-1,".")</f>
        <v>0.26986546945660694</v>
      </c>
    </row>
    <row r="22" spans="1:14" ht="12">
      <c r="A22" s="16">
        <v>39114</v>
      </c>
      <c r="B22" s="16">
        <v>39173</v>
      </c>
      <c r="C22" s="38">
        <v>191924</v>
      </c>
      <c r="D22" s="7">
        <f t="shared" si="3"/>
        <v>0.03112878095954441</v>
      </c>
      <c r="E22" s="8">
        <f aca="true" t="shared" si="4" ref="E22:E64">_xlfn.IFERROR(C22/C10-1,".")</f>
        <v>0.12338084228394153</v>
      </c>
      <c r="F22" s="18">
        <v>172848</v>
      </c>
      <c r="G22" s="9">
        <f t="shared" si="0"/>
        <v>-0.011172704961642133</v>
      </c>
      <c r="H22" s="10">
        <f aca="true" t="shared" si="5" ref="H22:H64">_xlfn.IFERROR(F22/F10-1,".")</f>
        <v>0.06634422002048201</v>
      </c>
      <c r="I22" s="38">
        <v>172488</v>
      </c>
      <c r="J22" s="7">
        <f t="shared" si="1"/>
        <v>0.04431218933334957</v>
      </c>
      <c r="K22" s="8">
        <f aca="true" t="shared" si="6" ref="K22:K64">_xlfn.IFERROR(I22/I10-1,".")</f>
        <v>0.15378132148925072</v>
      </c>
      <c r="L22" s="42">
        <v>155199.97942386832</v>
      </c>
      <c r="M22" s="9">
        <f t="shared" si="2"/>
        <v>0.021727324885607358</v>
      </c>
      <c r="N22" s="10">
        <f aca="true" t="shared" si="7" ref="N22:N64">_xlfn.IFERROR(L22/L10-1,".")</f>
        <v>0.2935602275748608</v>
      </c>
    </row>
    <row r="23" spans="1:14" ht="12">
      <c r="A23" s="16">
        <v>39142</v>
      </c>
      <c r="B23" s="16">
        <v>39203</v>
      </c>
      <c r="C23" s="38">
        <v>196817</v>
      </c>
      <c r="D23" s="7">
        <f t="shared" si="3"/>
        <v>0.025494466559679907</v>
      </c>
      <c r="E23" s="8">
        <f t="shared" si="4"/>
        <v>0.15235134312278986</v>
      </c>
      <c r="F23" s="18">
        <v>172020</v>
      </c>
      <c r="G23" s="9">
        <f>_xlfn.IFERROR(F23/F22-1,".")</f>
        <v>-0.004790336017772789</v>
      </c>
      <c r="H23" s="10">
        <f t="shared" si="5"/>
        <v>0.04334218858037042</v>
      </c>
      <c r="I23" s="38">
        <v>180755</v>
      </c>
      <c r="J23" s="7">
        <f>_xlfn.IFERROR(I23/I22-1,".")</f>
        <v>0.047927971800936886</v>
      </c>
      <c r="K23" s="8">
        <f t="shared" si="6"/>
        <v>0.21136473300450365</v>
      </c>
      <c r="L23" s="42">
        <v>151734.1485943775</v>
      </c>
      <c r="M23" s="9">
        <f>_xlfn.IFERROR(L23/L22-1,".")</f>
        <v>-0.02233138717129113</v>
      </c>
      <c r="N23" s="10">
        <f t="shared" si="7"/>
        <v>0.2629527470523676</v>
      </c>
    </row>
    <row r="24" spans="1:14" ht="12">
      <c r="A24" s="16">
        <v>39173</v>
      </c>
      <c r="B24" s="16">
        <v>39234</v>
      </c>
      <c r="C24" s="38">
        <v>203902</v>
      </c>
      <c r="D24" s="7">
        <f t="shared" si="3"/>
        <v>0.03599790668489011</v>
      </c>
      <c r="E24" s="8">
        <f t="shared" si="4"/>
        <v>0.16151046146659898</v>
      </c>
      <c r="F24" s="18">
        <v>172448</v>
      </c>
      <c r="G24" s="9">
        <f aca="true" t="shared" si="8" ref="G24:G64">_xlfn.IFERROR(F24/F23-1,".")</f>
        <v>0.002488082781072043</v>
      </c>
      <c r="H24" s="10">
        <f t="shared" si="5"/>
        <v>-0.013167457324505416</v>
      </c>
      <c r="I24" s="38">
        <v>188640</v>
      </c>
      <c r="J24" s="7">
        <f aca="true" t="shared" si="9" ref="J24:J64">_xlfn.IFERROR(I24/I23-1,".")</f>
        <v>0.04362258305441058</v>
      </c>
      <c r="K24" s="8">
        <f t="shared" si="6"/>
        <v>0.18665391776961404</v>
      </c>
      <c r="L24" s="42">
        <v>151930.66530612245</v>
      </c>
      <c r="M24" s="9">
        <f aca="true" t="shared" si="10" ref="M24:M64">_xlfn.IFERROR(L24/L23-1,".")</f>
        <v>0.0012951383295416452</v>
      </c>
      <c r="N24" s="10">
        <f t="shared" si="7"/>
        <v>0.16376303979712925</v>
      </c>
    </row>
    <row r="25" spans="1:14" ht="12">
      <c r="A25" s="16">
        <v>39203</v>
      </c>
      <c r="B25" s="16">
        <v>39264</v>
      </c>
      <c r="C25" s="38">
        <v>214039</v>
      </c>
      <c r="D25" s="7">
        <f t="shared" si="3"/>
        <v>0.04971505919510344</v>
      </c>
      <c r="E25" s="8">
        <f t="shared" si="4"/>
        <v>0.1737683162235677</v>
      </c>
      <c r="F25" s="18">
        <v>174629</v>
      </c>
      <c r="G25" s="9">
        <f t="shared" si="8"/>
        <v>0.012647290777509701</v>
      </c>
      <c r="H25" s="10">
        <f t="shared" si="5"/>
        <v>0.012940985394262139</v>
      </c>
      <c r="I25" s="38">
        <v>184423</v>
      </c>
      <c r="J25" s="7">
        <f t="shared" si="9"/>
        <v>-0.02235474978795593</v>
      </c>
      <c r="K25" s="8">
        <f t="shared" si="6"/>
        <v>0.1478014625797417</v>
      </c>
      <c r="L25" s="42">
        <v>152047.88416988417</v>
      </c>
      <c r="M25" s="9">
        <f t="shared" si="10"/>
        <v>0.0007715286675376021</v>
      </c>
      <c r="N25" s="10">
        <f t="shared" si="7"/>
        <v>0.1484252843629963</v>
      </c>
    </row>
    <row r="26" spans="1:15" ht="12">
      <c r="A26" s="16">
        <v>39234</v>
      </c>
      <c r="B26" s="16">
        <v>39295</v>
      </c>
      <c r="C26" s="38">
        <v>219632</v>
      </c>
      <c r="D26" s="7">
        <f t="shared" si="3"/>
        <v>0.02613075187232239</v>
      </c>
      <c r="E26" s="8">
        <f t="shared" si="4"/>
        <v>0.18587310414833125</v>
      </c>
      <c r="F26" s="18">
        <v>177817</v>
      </c>
      <c r="G26" s="9">
        <f t="shared" si="8"/>
        <v>0.018255845249070868</v>
      </c>
      <c r="H26" s="10">
        <f t="shared" si="5"/>
        <v>0.05693091375959192</v>
      </c>
      <c r="I26" s="38">
        <v>179677</v>
      </c>
      <c r="J26" s="7">
        <f t="shared" si="9"/>
        <v>-0.02573431730315634</v>
      </c>
      <c r="K26" s="8">
        <f t="shared" si="6"/>
        <v>0.1137648459001761</v>
      </c>
      <c r="L26" s="42">
        <v>156698.42753623187</v>
      </c>
      <c r="M26" s="9">
        <f t="shared" si="10"/>
        <v>0.0305860445986319</v>
      </c>
      <c r="N26" s="10">
        <f t="shared" si="7"/>
        <v>0.16628790184945896</v>
      </c>
      <c r="O26"/>
    </row>
    <row r="27" spans="1:15" ht="12">
      <c r="A27" s="16">
        <v>39264</v>
      </c>
      <c r="B27" s="16">
        <v>39326</v>
      </c>
      <c r="C27" s="38">
        <v>219323</v>
      </c>
      <c r="D27" s="7">
        <f t="shared" si="3"/>
        <v>-0.0014068988125591764</v>
      </c>
      <c r="E27" s="8">
        <f t="shared" si="4"/>
        <v>0.19665539065910087</v>
      </c>
      <c r="F27" s="18">
        <v>174465</v>
      </c>
      <c r="G27" s="9">
        <f t="shared" si="8"/>
        <v>-0.018850841033197008</v>
      </c>
      <c r="H27" s="10">
        <f t="shared" si="5"/>
        <v>0.10404115830506755</v>
      </c>
      <c r="I27" s="38">
        <v>170306</v>
      </c>
      <c r="J27" s="7">
        <f t="shared" si="9"/>
        <v>-0.05215469982245924</v>
      </c>
      <c r="K27" s="8">
        <f t="shared" si="6"/>
        <v>0.08069725678822759</v>
      </c>
      <c r="L27" s="42">
        <v>153071.4716981132</v>
      </c>
      <c r="M27" s="9">
        <f t="shared" si="10"/>
        <v>-0.023146089562896544</v>
      </c>
      <c r="N27" s="10">
        <f t="shared" si="7"/>
        <v>0.21023126801716208</v>
      </c>
      <c r="O27"/>
    </row>
    <row r="28" spans="1:15" ht="12">
      <c r="A28" s="16">
        <v>39295</v>
      </c>
      <c r="B28" s="16">
        <v>39356</v>
      </c>
      <c r="C28" s="38">
        <v>206831</v>
      </c>
      <c r="D28" s="7">
        <f t="shared" si="3"/>
        <v>-0.05695709068360366</v>
      </c>
      <c r="E28" s="8">
        <f t="shared" si="4"/>
        <v>0.16428740303750144</v>
      </c>
      <c r="F28" s="18">
        <v>175323</v>
      </c>
      <c r="G28" s="9">
        <f t="shared" si="8"/>
        <v>0.004917891840770405</v>
      </c>
      <c r="H28" s="10">
        <f t="shared" si="5"/>
        <v>0.06781209459829829</v>
      </c>
      <c r="I28" s="38">
        <v>170068</v>
      </c>
      <c r="J28" s="7">
        <f t="shared" si="9"/>
        <v>-0.0013974845278498238</v>
      </c>
      <c r="K28" s="8">
        <f t="shared" si="6"/>
        <v>0.10901135303975851</v>
      </c>
      <c r="L28" s="42">
        <v>153109.07518796992</v>
      </c>
      <c r="M28" s="9">
        <f t="shared" si="10"/>
        <v>0.00024565968720091647</v>
      </c>
      <c r="N28" s="10">
        <f t="shared" si="7"/>
        <v>0.22524914061420165</v>
      </c>
      <c r="O28"/>
    </row>
    <row r="29" spans="1:15" ht="12">
      <c r="A29" s="16">
        <v>39326</v>
      </c>
      <c r="B29" s="16">
        <v>39387</v>
      </c>
      <c r="C29" s="38">
        <v>200382</v>
      </c>
      <c r="D29" s="7">
        <f t="shared" si="3"/>
        <v>-0.03118004554442999</v>
      </c>
      <c r="E29" s="8">
        <f t="shared" si="4"/>
        <v>0.12553290682064566</v>
      </c>
      <c r="F29" s="18">
        <v>176191</v>
      </c>
      <c r="G29" s="9">
        <f t="shared" si="8"/>
        <v>0.004950862123052957</v>
      </c>
      <c r="H29" s="10">
        <f t="shared" si="5"/>
        <v>0.034433967802919074</v>
      </c>
      <c r="I29" s="38">
        <v>166770</v>
      </c>
      <c r="J29" s="7">
        <f t="shared" si="9"/>
        <v>-0.019392243102758888</v>
      </c>
      <c r="K29" s="8">
        <f t="shared" si="6"/>
        <v>0.07689426715398229</v>
      </c>
      <c r="L29" s="42">
        <v>151278.7322175732</v>
      </c>
      <c r="M29" s="9">
        <f t="shared" si="10"/>
        <v>-0.01195450346852156</v>
      </c>
      <c r="N29" s="10">
        <f t="shared" si="7"/>
        <v>0.1954709744885632</v>
      </c>
      <c r="O29"/>
    </row>
    <row r="30" spans="1:15" ht="12">
      <c r="A30" s="16">
        <v>39356</v>
      </c>
      <c r="B30" s="16">
        <v>39417</v>
      </c>
      <c r="C30" s="38">
        <v>188754</v>
      </c>
      <c r="D30" s="7">
        <f t="shared" si="3"/>
        <v>-0.05802916429619431</v>
      </c>
      <c r="E30" s="8">
        <f t="shared" si="4"/>
        <v>0.035391822360698155</v>
      </c>
      <c r="F30" s="18">
        <v>179152</v>
      </c>
      <c r="G30" s="9">
        <f t="shared" si="8"/>
        <v>0.0168056257130047</v>
      </c>
      <c r="H30" s="10">
        <f t="shared" si="5"/>
        <v>0.05551791385090343</v>
      </c>
      <c r="I30" s="38">
        <v>169200</v>
      </c>
      <c r="J30" s="7">
        <f t="shared" si="9"/>
        <v>0.014570966001079322</v>
      </c>
      <c r="K30" s="8">
        <f t="shared" si="6"/>
        <v>0.08113634330551678</v>
      </c>
      <c r="L30" s="42">
        <v>150653.5364806867</v>
      </c>
      <c r="M30" s="9">
        <f t="shared" si="10"/>
        <v>-0.004132740456783801</v>
      </c>
      <c r="N30" s="10">
        <f t="shared" si="7"/>
        <v>0.162196168221038</v>
      </c>
      <c r="O30"/>
    </row>
    <row r="31" spans="1:15" ht="12">
      <c r="A31" s="16">
        <v>39387</v>
      </c>
      <c r="B31" s="16">
        <v>39448</v>
      </c>
      <c r="C31" s="38">
        <v>190175</v>
      </c>
      <c r="D31" s="7">
        <f t="shared" si="3"/>
        <v>0.007528317280693475</v>
      </c>
      <c r="E31" s="8">
        <f t="shared" si="4"/>
        <v>0.02785629739326878</v>
      </c>
      <c r="F31" s="18">
        <v>176409</v>
      </c>
      <c r="G31" s="9">
        <f t="shared" si="8"/>
        <v>-0.01531102080914526</v>
      </c>
      <c r="H31" s="10">
        <f t="shared" si="5"/>
        <v>0.062474403141487445</v>
      </c>
      <c r="I31" s="38">
        <v>171335</v>
      </c>
      <c r="J31" s="7">
        <f t="shared" si="9"/>
        <v>0.012618203309692655</v>
      </c>
      <c r="K31" s="8">
        <f t="shared" si="6"/>
        <v>0.06641811482348259</v>
      </c>
      <c r="L31" s="42">
        <v>148444.0632183908</v>
      </c>
      <c r="M31" s="9">
        <f t="shared" si="10"/>
        <v>-0.014665923641156153</v>
      </c>
      <c r="N31" s="10">
        <f t="shared" si="7"/>
        <v>0.1120394252493575</v>
      </c>
      <c r="O31"/>
    </row>
    <row r="32" spans="1:15" ht="12">
      <c r="A32" s="16">
        <v>39417</v>
      </c>
      <c r="B32" s="16">
        <v>39479</v>
      </c>
      <c r="C32" s="38">
        <v>186251</v>
      </c>
      <c r="D32" s="7">
        <f t="shared" si="3"/>
        <v>-0.020633626922571313</v>
      </c>
      <c r="E32" s="8">
        <f t="shared" si="4"/>
        <v>0.022132829907034468</v>
      </c>
      <c r="F32" s="18">
        <v>173650</v>
      </c>
      <c r="G32" s="9">
        <f t="shared" si="8"/>
        <v>-0.01563979162060891</v>
      </c>
      <c r="H32" s="10">
        <f t="shared" si="5"/>
        <v>0.05215642078985949</v>
      </c>
      <c r="I32" s="38">
        <v>174170</v>
      </c>
      <c r="J32" s="7">
        <f t="shared" si="9"/>
        <v>0.01654653164852471</v>
      </c>
      <c r="K32" s="8">
        <f t="shared" si="6"/>
        <v>0.0559469389239855</v>
      </c>
      <c r="L32" s="42">
        <v>144386.41379310345</v>
      </c>
      <c r="M32" s="9">
        <f t="shared" si="10"/>
        <v>-0.027334534890208095</v>
      </c>
      <c r="N32" s="10">
        <f t="shared" si="7"/>
        <v>0.042153842796565755</v>
      </c>
      <c r="O32"/>
    </row>
    <row r="33" spans="1:15" ht="12">
      <c r="A33" s="16">
        <v>39448</v>
      </c>
      <c r="B33" s="16">
        <v>39508</v>
      </c>
      <c r="C33" s="38">
        <v>188677</v>
      </c>
      <c r="D33" s="7">
        <f t="shared" si="3"/>
        <v>0.013025433420491783</v>
      </c>
      <c r="E33" s="8">
        <f t="shared" si="4"/>
        <v>0.013683984312039987</v>
      </c>
      <c r="F33" s="18">
        <v>177525</v>
      </c>
      <c r="G33" s="9">
        <f t="shared" si="8"/>
        <v>0.022315001439677573</v>
      </c>
      <c r="H33" s="10">
        <f t="shared" si="5"/>
        <v>0.015583434877374902</v>
      </c>
      <c r="I33" s="38">
        <v>176035</v>
      </c>
      <c r="J33" s="7">
        <f t="shared" si="9"/>
        <v>0.010707929034851071</v>
      </c>
      <c r="K33" s="8">
        <f t="shared" si="6"/>
        <v>0.06578716345076852</v>
      </c>
      <c r="L33" s="42">
        <v>144199.4812030075</v>
      </c>
      <c r="M33" s="9">
        <f t="shared" si="10"/>
        <v>-0.001294668834727064</v>
      </c>
      <c r="N33" s="10">
        <f t="shared" si="7"/>
        <v>-0.05069220546054465</v>
      </c>
      <c r="O33"/>
    </row>
    <row r="34" spans="1:15" ht="12">
      <c r="A34" s="16">
        <v>39479</v>
      </c>
      <c r="B34" s="16">
        <v>39539</v>
      </c>
      <c r="C34" s="38">
        <v>201316</v>
      </c>
      <c r="D34" s="7">
        <f t="shared" si="3"/>
        <v>0.0669874971512161</v>
      </c>
      <c r="E34" s="8">
        <f t="shared" si="4"/>
        <v>0.048936037181384284</v>
      </c>
      <c r="F34" s="18">
        <v>180237</v>
      </c>
      <c r="G34" s="9">
        <f t="shared" si="8"/>
        <v>0.015276721588508568</v>
      </c>
      <c r="H34" s="10">
        <f t="shared" si="5"/>
        <v>0.04274854207164669</v>
      </c>
      <c r="I34" s="38">
        <v>183783</v>
      </c>
      <c r="J34" s="7">
        <f t="shared" si="9"/>
        <v>0.044013974493708696</v>
      </c>
      <c r="K34" s="8">
        <f t="shared" si="6"/>
        <v>0.06548281619590934</v>
      </c>
      <c r="L34" s="42">
        <v>148807.23952095807</v>
      </c>
      <c r="M34" s="9">
        <f t="shared" si="10"/>
        <v>0.03195405614160052</v>
      </c>
      <c r="N34" s="10">
        <f t="shared" si="7"/>
        <v>-0.0411903398869079</v>
      </c>
      <c r="O34"/>
    </row>
    <row r="35" spans="1:15" ht="12">
      <c r="A35" s="16">
        <v>39508</v>
      </c>
      <c r="B35" s="16">
        <v>39569</v>
      </c>
      <c r="C35" s="38">
        <v>207662</v>
      </c>
      <c r="D35" s="7">
        <f t="shared" si="3"/>
        <v>0.03152258141429387</v>
      </c>
      <c r="E35" s="8">
        <f t="shared" si="4"/>
        <v>0.05510194749437303</v>
      </c>
      <c r="F35" s="18">
        <v>181247</v>
      </c>
      <c r="G35" s="9">
        <f t="shared" si="8"/>
        <v>0.00560373286284177</v>
      </c>
      <c r="H35" s="10">
        <f t="shared" si="5"/>
        <v>0.05363911173119407</v>
      </c>
      <c r="I35" s="38">
        <v>185815</v>
      </c>
      <c r="J35" s="7">
        <f t="shared" si="9"/>
        <v>0.011056517741031557</v>
      </c>
      <c r="K35" s="8">
        <f t="shared" si="6"/>
        <v>0.027993693120522245</v>
      </c>
      <c r="L35" s="42">
        <v>153505.88622754492</v>
      </c>
      <c r="M35" s="9">
        <f t="shared" si="10"/>
        <v>0.03157539056374392</v>
      </c>
      <c r="N35" s="10">
        <f t="shared" si="7"/>
        <v>0.011676591258990232</v>
      </c>
      <c r="O35"/>
    </row>
    <row r="36" spans="1:15" ht="12">
      <c r="A36" s="16">
        <v>39539</v>
      </c>
      <c r="B36" s="16">
        <v>39600</v>
      </c>
      <c r="C36" s="38">
        <v>213977</v>
      </c>
      <c r="D36" s="7">
        <f t="shared" si="3"/>
        <v>0.03040999316196502</v>
      </c>
      <c r="E36" s="8">
        <f t="shared" si="4"/>
        <v>0.04941099155476647</v>
      </c>
      <c r="F36" s="18">
        <v>178080</v>
      </c>
      <c r="G36" s="9">
        <f t="shared" si="8"/>
        <v>-0.017473392663050924</v>
      </c>
      <c r="H36" s="10">
        <f t="shared" si="5"/>
        <v>0.03265912043050667</v>
      </c>
      <c r="I36" s="38">
        <v>191775</v>
      </c>
      <c r="J36" s="7">
        <f t="shared" si="9"/>
        <v>0.032074913220138335</v>
      </c>
      <c r="K36" s="8">
        <f t="shared" si="6"/>
        <v>0.016618956743002622</v>
      </c>
      <c r="L36" s="42">
        <v>153886.977443609</v>
      </c>
      <c r="M36" s="9">
        <f t="shared" si="10"/>
        <v>0.0024825837329729428</v>
      </c>
      <c r="N36" s="10">
        <f t="shared" si="7"/>
        <v>0.012876348125935078</v>
      </c>
      <c r="O36"/>
    </row>
    <row r="37" spans="1:15" ht="12">
      <c r="A37" s="16">
        <v>39569</v>
      </c>
      <c r="B37" s="16">
        <v>39630</v>
      </c>
      <c r="C37" s="38">
        <v>205651</v>
      </c>
      <c r="D37" s="7">
        <f t="shared" si="3"/>
        <v>-0.03891072404978102</v>
      </c>
      <c r="E37" s="8">
        <f t="shared" si="4"/>
        <v>-0.0391891197398605</v>
      </c>
      <c r="F37" s="18">
        <v>173337</v>
      </c>
      <c r="G37" s="9">
        <f t="shared" si="8"/>
        <v>-0.026634097035040383</v>
      </c>
      <c r="H37" s="10">
        <f t="shared" si="5"/>
        <v>-0.007398542052007406</v>
      </c>
      <c r="I37" s="38">
        <v>180354</v>
      </c>
      <c r="J37" s="7">
        <f t="shared" si="9"/>
        <v>-0.05955416503715294</v>
      </c>
      <c r="K37" s="8">
        <f t="shared" si="6"/>
        <v>-0.02206340857702127</v>
      </c>
      <c r="L37" s="42">
        <v>151799.3679245283</v>
      </c>
      <c r="M37" s="9">
        <f t="shared" si="10"/>
        <v>-0.013565862126609707</v>
      </c>
      <c r="N37" s="10">
        <f t="shared" si="7"/>
        <v>-0.001634460398529436</v>
      </c>
      <c r="O37"/>
    </row>
    <row r="38" spans="1:15" ht="12">
      <c r="A38" s="16">
        <v>39600</v>
      </c>
      <c r="B38" s="16">
        <v>39661</v>
      </c>
      <c r="C38" s="38">
        <v>198696</v>
      </c>
      <c r="D38" s="7">
        <f t="shared" si="3"/>
        <v>-0.03381943195024584</v>
      </c>
      <c r="E38" s="8">
        <f t="shared" si="4"/>
        <v>-0.09532308588912364</v>
      </c>
      <c r="F38" s="18">
        <v>158081</v>
      </c>
      <c r="G38" s="9">
        <f t="shared" si="8"/>
        <v>-0.08801352279086405</v>
      </c>
      <c r="H38" s="10">
        <f t="shared" si="5"/>
        <v>-0.11099051271813154</v>
      </c>
      <c r="I38" s="38">
        <v>181656</v>
      </c>
      <c r="J38" s="7">
        <f t="shared" si="9"/>
        <v>0.00721913569979038</v>
      </c>
      <c r="K38" s="8">
        <f t="shared" si="6"/>
        <v>0.011014208830289807</v>
      </c>
      <c r="L38" s="42">
        <v>142073.03333333333</v>
      </c>
      <c r="M38" s="9">
        <f t="shared" si="10"/>
        <v>-0.06407361719734384</v>
      </c>
      <c r="N38" s="10">
        <f t="shared" si="7"/>
        <v>-0.09333465838077326</v>
      </c>
      <c r="O38"/>
    </row>
    <row r="39" spans="1:15" ht="12">
      <c r="A39" s="16">
        <v>39630</v>
      </c>
      <c r="B39" s="16">
        <v>39692</v>
      </c>
      <c r="C39" s="38">
        <v>194954</v>
      </c>
      <c r="D39" s="7">
        <f t="shared" si="3"/>
        <v>-0.01883278978942704</v>
      </c>
      <c r="E39" s="8">
        <f t="shared" si="4"/>
        <v>-0.11111009789214998</v>
      </c>
      <c r="F39" s="18">
        <v>154046</v>
      </c>
      <c r="G39" s="9">
        <f t="shared" si="8"/>
        <v>-0.025524889139112217</v>
      </c>
      <c r="H39" s="10">
        <f t="shared" si="5"/>
        <v>-0.1170378012781933</v>
      </c>
      <c r="I39" s="38">
        <v>174587</v>
      </c>
      <c r="J39" s="7">
        <f t="shared" si="9"/>
        <v>-0.038914211476637206</v>
      </c>
      <c r="K39" s="8">
        <f t="shared" si="6"/>
        <v>0.025137106150106225</v>
      </c>
      <c r="L39" s="42">
        <v>138554.3818181818</v>
      </c>
      <c r="M39" s="9">
        <f t="shared" si="10"/>
        <v>-0.02476649813547671</v>
      </c>
      <c r="N39" s="10">
        <f t="shared" si="7"/>
        <v>-0.09483863791786051</v>
      </c>
      <c r="O39"/>
    </row>
    <row r="40" spans="1:15" ht="12">
      <c r="A40" s="16">
        <v>39661</v>
      </c>
      <c r="B40" s="16">
        <v>39722</v>
      </c>
      <c r="C40" s="38">
        <v>190024</v>
      </c>
      <c r="D40" s="7">
        <f t="shared" si="3"/>
        <v>-0.025288016660340418</v>
      </c>
      <c r="E40" s="8">
        <f t="shared" si="4"/>
        <v>-0.0812595790766375</v>
      </c>
      <c r="F40" s="18">
        <v>153188</v>
      </c>
      <c r="G40" s="9">
        <f t="shared" si="8"/>
        <v>-0.005569764875426819</v>
      </c>
      <c r="H40" s="10">
        <f t="shared" si="5"/>
        <v>-0.1262526878960547</v>
      </c>
      <c r="I40" s="38">
        <v>172299</v>
      </c>
      <c r="J40" s="7">
        <f t="shared" si="9"/>
        <v>-0.01310521401937148</v>
      </c>
      <c r="K40" s="8">
        <f t="shared" si="6"/>
        <v>0.013118282098925071</v>
      </c>
      <c r="L40" s="42">
        <v>128318.27083333333</v>
      </c>
      <c r="M40" s="9">
        <f t="shared" si="10"/>
        <v>-0.07387793045968638</v>
      </c>
      <c r="N40" s="10">
        <f t="shared" si="7"/>
        <v>-0.16191596954133036</v>
      </c>
      <c r="O40"/>
    </row>
    <row r="41" spans="1:15" ht="12">
      <c r="A41" s="16">
        <v>39692</v>
      </c>
      <c r="B41" s="16">
        <v>39753</v>
      </c>
      <c r="C41" s="38">
        <v>192518</v>
      </c>
      <c r="D41" s="7">
        <f t="shared" si="3"/>
        <v>0.013124657937944706</v>
      </c>
      <c r="E41" s="8">
        <f t="shared" si="4"/>
        <v>-0.03924504196983758</v>
      </c>
      <c r="F41" s="18">
        <v>159905</v>
      </c>
      <c r="G41" s="9">
        <f t="shared" si="8"/>
        <v>0.04384808209520319</v>
      </c>
      <c r="H41" s="10">
        <f t="shared" si="5"/>
        <v>-0.09243377925092655</v>
      </c>
      <c r="I41" s="38">
        <v>163948</v>
      </c>
      <c r="J41" s="7">
        <f t="shared" si="9"/>
        <v>-0.04846807004103337</v>
      </c>
      <c r="K41" s="8">
        <f t="shared" si="6"/>
        <v>-0.016921508664627938</v>
      </c>
      <c r="L41" s="42">
        <v>121778.70930232559</v>
      </c>
      <c r="M41" s="9">
        <f t="shared" si="10"/>
        <v>-0.05096360392435206</v>
      </c>
      <c r="N41" s="10">
        <f t="shared" si="7"/>
        <v>-0.19500442978871535</v>
      </c>
      <c r="O41"/>
    </row>
    <row r="42" spans="1:15" ht="12">
      <c r="A42" s="16">
        <v>39722</v>
      </c>
      <c r="B42" s="16">
        <v>39783</v>
      </c>
      <c r="C42" s="38">
        <v>185688</v>
      </c>
      <c r="D42" s="7">
        <f t="shared" si="3"/>
        <v>-0.035477202131748764</v>
      </c>
      <c r="E42" s="8">
        <f t="shared" si="4"/>
        <v>-0.016243364379033065</v>
      </c>
      <c r="F42" s="18">
        <v>160084</v>
      </c>
      <c r="G42" s="9">
        <f t="shared" si="8"/>
        <v>0.0011194146524498017</v>
      </c>
      <c r="H42" s="10">
        <f t="shared" si="5"/>
        <v>-0.10643475931052959</v>
      </c>
      <c r="I42" s="38">
        <v>154842</v>
      </c>
      <c r="J42" s="7">
        <f t="shared" si="9"/>
        <v>-0.055542001122307116</v>
      </c>
      <c r="K42" s="8">
        <f t="shared" si="6"/>
        <v>-0.08485815602836877</v>
      </c>
      <c r="L42" s="42">
        <v>123143.92857142857</v>
      </c>
      <c r="M42" s="9">
        <f t="shared" si="10"/>
        <v>0.011210656418715326</v>
      </c>
      <c r="N42" s="10">
        <f t="shared" si="7"/>
        <v>-0.1826018064486974</v>
      </c>
      <c r="O42"/>
    </row>
    <row r="43" spans="1:15" ht="12">
      <c r="A43" s="16">
        <v>39753</v>
      </c>
      <c r="B43" s="16">
        <v>39814</v>
      </c>
      <c r="C43" s="38">
        <v>190762</v>
      </c>
      <c r="D43" s="7">
        <f t="shared" si="3"/>
        <v>0.0273254060574728</v>
      </c>
      <c r="E43" s="8">
        <f t="shared" si="4"/>
        <v>0.0030866307348493827</v>
      </c>
      <c r="F43" s="18">
        <v>170264</v>
      </c>
      <c r="G43" s="9">
        <f t="shared" si="8"/>
        <v>0.06359161440243866</v>
      </c>
      <c r="H43" s="10">
        <f t="shared" si="5"/>
        <v>-0.03483382367112786</v>
      </c>
      <c r="I43" s="38">
        <v>153054</v>
      </c>
      <c r="J43" s="7">
        <f t="shared" si="9"/>
        <v>-0.011547254620839276</v>
      </c>
      <c r="K43" s="8">
        <f t="shared" si="6"/>
        <v>-0.10669740566726005</v>
      </c>
      <c r="L43" s="42">
        <v>124909.90196078431</v>
      </c>
      <c r="M43" s="9">
        <f t="shared" si="10"/>
        <v>0.014340726415362104</v>
      </c>
      <c r="N43" s="10">
        <f t="shared" si="7"/>
        <v>-0.15853891861598435</v>
      </c>
      <c r="O43"/>
    </row>
    <row r="44" spans="1:15" ht="12">
      <c r="A44" s="16">
        <v>39783</v>
      </c>
      <c r="B44" s="16">
        <v>39845</v>
      </c>
      <c r="C44" s="38">
        <v>188148</v>
      </c>
      <c r="D44" s="7">
        <f t="shared" si="3"/>
        <v>-0.013702938740419945</v>
      </c>
      <c r="E44" s="8">
        <f t="shared" si="4"/>
        <v>0.010185180213797551</v>
      </c>
      <c r="F44" s="18">
        <v>171468</v>
      </c>
      <c r="G44" s="9">
        <f t="shared" si="8"/>
        <v>0.007071371517173297</v>
      </c>
      <c r="H44" s="10">
        <f t="shared" si="5"/>
        <v>-0.01256550532680678</v>
      </c>
      <c r="I44" s="38">
        <v>140417</v>
      </c>
      <c r="J44" s="7">
        <f t="shared" si="9"/>
        <v>-0.08256563043108966</v>
      </c>
      <c r="K44" s="8">
        <f t="shared" si="6"/>
        <v>-0.1937934202216226</v>
      </c>
      <c r="L44" s="42">
        <v>126313.26530612246</v>
      </c>
      <c r="M44" s="9">
        <f t="shared" si="10"/>
        <v>0.011235004777913726</v>
      </c>
      <c r="N44" s="10">
        <f t="shared" si="7"/>
        <v>-0.12517208518578948</v>
      </c>
      <c r="O44"/>
    </row>
    <row r="45" spans="1:15" ht="12">
      <c r="A45" s="16">
        <v>39814</v>
      </c>
      <c r="B45" s="16">
        <v>39873</v>
      </c>
      <c r="C45" s="38">
        <v>180458</v>
      </c>
      <c r="D45" s="7">
        <f t="shared" si="3"/>
        <v>-0.04087207942683424</v>
      </c>
      <c r="E45" s="8">
        <f t="shared" si="4"/>
        <v>-0.04356121837849869</v>
      </c>
      <c r="F45" s="18">
        <v>163574</v>
      </c>
      <c r="G45" s="9">
        <f t="shared" si="8"/>
        <v>-0.04603774465206334</v>
      </c>
      <c r="H45" s="10">
        <f t="shared" si="5"/>
        <v>-0.07858611463174203</v>
      </c>
      <c r="I45" s="38">
        <v>155498</v>
      </c>
      <c r="J45" s="7">
        <f t="shared" si="9"/>
        <v>0.10740152545631942</v>
      </c>
      <c r="K45" s="8">
        <f t="shared" si="6"/>
        <v>-0.1166642997131252</v>
      </c>
      <c r="L45" s="42">
        <v>128244.61538461539</v>
      </c>
      <c r="M45" s="9">
        <f t="shared" si="10"/>
        <v>0.015290160331238978</v>
      </c>
      <c r="N45" s="10">
        <f t="shared" si="7"/>
        <v>-0.11064440513437412</v>
      </c>
      <c r="O45"/>
    </row>
    <row r="46" spans="1:15" ht="12">
      <c r="A46" s="16">
        <v>39845</v>
      </c>
      <c r="B46" s="16">
        <v>39904</v>
      </c>
      <c r="C46" s="38">
        <v>178304</v>
      </c>
      <c r="D46" s="7">
        <f t="shared" si="3"/>
        <v>-0.011936295426082544</v>
      </c>
      <c r="E46" s="8">
        <f t="shared" si="4"/>
        <v>-0.1143078543185837</v>
      </c>
      <c r="F46" s="18">
        <v>150102</v>
      </c>
      <c r="G46" s="9">
        <f t="shared" si="8"/>
        <v>-0.08236027730568429</v>
      </c>
      <c r="H46" s="10">
        <f t="shared" si="5"/>
        <v>-0.167196524575975</v>
      </c>
      <c r="I46" s="38">
        <v>148160</v>
      </c>
      <c r="J46" s="7">
        <f t="shared" si="9"/>
        <v>-0.04719031756035452</v>
      </c>
      <c r="K46" s="8">
        <f t="shared" si="6"/>
        <v>-0.19383185604762143</v>
      </c>
      <c r="L46" s="42">
        <v>138606.82894736843</v>
      </c>
      <c r="M46" s="9">
        <f t="shared" si="10"/>
        <v>0.08080037927265771</v>
      </c>
      <c r="N46" s="10">
        <f t="shared" si="7"/>
        <v>-0.06854781129215837</v>
      </c>
      <c r="O46"/>
    </row>
    <row r="47" spans="1:15" ht="12">
      <c r="A47" s="16">
        <v>39873</v>
      </c>
      <c r="B47" s="16">
        <v>39934</v>
      </c>
      <c r="C47" s="38">
        <v>173648</v>
      </c>
      <c r="D47" s="7">
        <f t="shared" si="3"/>
        <v>-0.026112706389088247</v>
      </c>
      <c r="E47" s="8">
        <f t="shared" si="4"/>
        <v>-0.1637950130500525</v>
      </c>
      <c r="F47" s="18">
        <v>154983</v>
      </c>
      <c r="G47" s="9">
        <f t="shared" si="8"/>
        <v>0.0325178878362713</v>
      </c>
      <c r="H47" s="10">
        <f t="shared" si="5"/>
        <v>-0.1449072260506381</v>
      </c>
      <c r="I47" s="38">
        <v>149187</v>
      </c>
      <c r="J47" s="7">
        <f t="shared" si="9"/>
        <v>0.006931695464362786</v>
      </c>
      <c r="K47" s="8">
        <f t="shared" si="6"/>
        <v>-0.19712079218577616</v>
      </c>
      <c r="L47" s="42">
        <v>144115.7605633803</v>
      </c>
      <c r="M47" s="9">
        <f t="shared" si="10"/>
        <v>0.03974502308326899</v>
      </c>
      <c r="N47" s="10">
        <f t="shared" si="7"/>
        <v>-0.061171111381653875</v>
      </c>
      <c r="O47"/>
    </row>
    <row r="48" spans="1:15" ht="12">
      <c r="A48" s="16">
        <v>39904</v>
      </c>
      <c r="B48" s="16">
        <v>39965</v>
      </c>
      <c r="C48" s="38">
        <v>186860</v>
      </c>
      <c r="D48" s="7">
        <f t="shared" si="3"/>
        <v>0.07608495346908684</v>
      </c>
      <c r="E48" s="8">
        <f t="shared" si="4"/>
        <v>-0.1267285736317455</v>
      </c>
      <c r="F48" s="18">
        <v>156802</v>
      </c>
      <c r="G48" s="9">
        <f t="shared" si="8"/>
        <v>0.0117367711297367</v>
      </c>
      <c r="H48" s="10">
        <f t="shared" si="5"/>
        <v>-0.11948562443845467</v>
      </c>
      <c r="I48" s="38">
        <v>138956</v>
      </c>
      <c r="J48" s="7">
        <f t="shared" si="9"/>
        <v>-0.06857836138537543</v>
      </c>
      <c r="K48" s="8">
        <f t="shared" si="6"/>
        <v>-0.2754217181593013</v>
      </c>
      <c r="L48" s="42">
        <v>139829.14084507042</v>
      </c>
      <c r="M48" s="9">
        <f t="shared" si="10"/>
        <v>-0.029744281274667883</v>
      </c>
      <c r="N48" s="10">
        <f t="shared" si="7"/>
        <v>-0.09135169740850879</v>
      </c>
      <c r="O48"/>
    </row>
    <row r="49" spans="1:15" ht="12">
      <c r="A49" s="16">
        <v>39934</v>
      </c>
      <c r="B49" s="16">
        <v>39995</v>
      </c>
      <c r="C49" s="38">
        <v>197623</v>
      </c>
      <c r="D49" s="7">
        <f t="shared" si="3"/>
        <v>0.05759927218238259</v>
      </c>
      <c r="E49" s="8">
        <f t="shared" si="4"/>
        <v>-0.03903700930216725</v>
      </c>
      <c r="F49" s="18">
        <v>161214</v>
      </c>
      <c r="G49" s="9">
        <f t="shared" si="8"/>
        <v>0.028137396206681098</v>
      </c>
      <c r="H49" s="10">
        <f t="shared" si="5"/>
        <v>-0.06993890513854517</v>
      </c>
      <c r="I49" s="38">
        <v>149649</v>
      </c>
      <c r="J49" s="7">
        <f t="shared" si="9"/>
        <v>0.07695241659230256</v>
      </c>
      <c r="K49" s="8">
        <f t="shared" si="6"/>
        <v>-0.17024851126118634</v>
      </c>
      <c r="L49" s="42">
        <v>133585.96721311475</v>
      </c>
      <c r="M49" s="9">
        <f t="shared" si="10"/>
        <v>-0.044648587513478666</v>
      </c>
      <c r="N49" s="10">
        <f t="shared" si="7"/>
        <v>-0.11998337648196866</v>
      </c>
      <c r="O49"/>
    </row>
    <row r="50" spans="1:15" ht="12">
      <c r="A50" s="16">
        <v>39965</v>
      </c>
      <c r="B50" s="16">
        <v>40026</v>
      </c>
      <c r="C50" s="39">
        <v>212468</v>
      </c>
      <c r="D50" s="7">
        <f t="shared" si="3"/>
        <v>0.07511777475293857</v>
      </c>
      <c r="E50" s="8">
        <f t="shared" si="4"/>
        <v>0.06931191367717515</v>
      </c>
      <c r="F50" s="27">
        <v>156241</v>
      </c>
      <c r="G50" s="9">
        <f t="shared" si="8"/>
        <v>-0.030847196893570072</v>
      </c>
      <c r="H50" s="10">
        <f t="shared" si="5"/>
        <v>-0.011639602482271694</v>
      </c>
      <c r="I50" s="39">
        <v>150115</v>
      </c>
      <c r="J50" s="7">
        <f t="shared" si="9"/>
        <v>0.003113953317429363</v>
      </c>
      <c r="K50" s="8">
        <f t="shared" si="6"/>
        <v>-0.17363037829744132</v>
      </c>
      <c r="L50" s="42">
        <v>130001.94594594595</v>
      </c>
      <c r="M50" s="9">
        <f t="shared" si="10"/>
        <v>-0.026829324531154386</v>
      </c>
      <c r="N50" s="10">
        <f t="shared" si="7"/>
        <v>-0.08496395905805754</v>
      </c>
      <c r="O50"/>
    </row>
    <row r="51" spans="1:15" ht="12">
      <c r="A51" s="16">
        <v>39995</v>
      </c>
      <c r="B51" s="16">
        <v>40057</v>
      </c>
      <c r="C51" s="39">
        <v>209187</v>
      </c>
      <c r="D51" s="7">
        <f t="shared" si="3"/>
        <v>-0.015442325432535764</v>
      </c>
      <c r="E51" s="8">
        <f t="shared" si="4"/>
        <v>0.0730069657457657</v>
      </c>
      <c r="F51" s="27">
        <v>160256</v>
      </c>
      <c r="G51" s="9">
        <f t="shared" si="8"/>
        <v>0.025697480174858178</v>
      </c>
      <c r="H51" s="10">
        <f t="shared" si="5"/>
        <v>0.04031263388857864</v>
      </c>
      <c r="I51" s="39">
        <v>154396</v>
      </c>
      <c r="J51" s="7">
        <f t="shared" si="9"/>
        <v>0.028518136095659896</v>
      </c>
      <c r="K51" s="8">
        <f t="shared" si="6"/>
        <v>-0.1156500770389548</v>
      </c>
      <c r="L51" s="42">
        <v>126455.89411764705</v>
      </c>
      <c r="M51" s="9">
        <f t="shared" si="10"/>
        <v>-0.027276913453074925</v>
      </c>
      <c r="N51" s="10">
        <f t="shared" si="7"/>
        <v>-0.08731941597062598</v>
      </c>
      <c r="O51"/>
    </row>
    <row r="52" spans="1:15" ht="12">
      <c r="A52" s="16">
        <v>40026</v>
      </c>
      <c r="B52" s="16">
        <v>40087</v>
      </c>
      <c r="C52" s="39">
        <v>212000</v>
      </c>
      <c r="D52" s="7">
        <f t="shared" si="3"/>
        <v>0.013447298350279802</v>
      </c>
      <c r="E52" s="8">
        <f t="shared" si="4"/>
        <v>0.11564854965688554</v>
      </c>
      <c r="F52" s="27">
        <v>164729</v>
      </c>
      <c r="G52" s="9">
        <f t="shared" si="8"/>
        <v>0.027911591453674056</v>
      </c>
      <c r="H52" s="10">
        <f t="shared" si="5"/>
        <v>0.07533879938376375</v>
      </c>
      <c r="I52" s="39">
        <v>154452</v>
      </c>
      <c r="J52" s="7">
        <f t="shared" si="9"/>
        <v>0.0003627036969868769</v>
      </c>
      <c r="K52" s="8">
        <f t="shared" si="6"/>
        <v>-0.10358156460571444</v>
      </c>
      <c r="L52" s="42">
        <v>123431.59595959596</v>
      </c>
      <c r="M52" s="9">
        <f t="shared" si="10"/>
        <v>-0.023915833889383342</v>
      </c>
      <c r="N52" s="10">
        <f t="shared" si="7"/>
        <v>-0.03808245577190206</v>
      </c>
      <c r="O52"/>
    </row>
    <row r="53" spans="1:15" ht="12">
      <c r="A53" s="16">
        <v>40057</v>
      </c>
      <c r="B53" s="16">
        <v>40118</v>
      </c>
      <c r="C53" s="39">
        <v>201151</v>
      </c>
      <c r="D53" s="7">
        <f t="shared" si="3"/>
        <v>-0.051174528301886846</v>
      </c>
      <c r="E53" s="8">
        <f t="shared" si="4"/>
        <v>0.04484256017619126</v>
      </c>
      <c r="F53" s="27">
        <v>164403</v>
      </c>
      <c r="G53" s="9">
        <f t="shared" si="8"/>
        <v>-0.0019790079463846144</v>
      </c>
      <c r="H53" s="10">
        <f t="shared" si="5"/>
        <v>0.028129201713517293</v>
      </c>
      <c r="I53" s="39">
        <v>168446</v>
      </c>
      <c r="J53" s="7">
        <f t="shared" si="9"/>
        <v>0.09060420065780961</v>
      </c>
      <c r="K53" s="8">
        <f t="shared" si="6"/>
        <v>0.02743552833825369</v>
      </c>
      <c r="L53" s="42">
        <v>124972.70707070707</v>
      </c>
      <c r="M53" s="9">
        <f t="shared" si="10"/>
        <v>0.012485547959823595</v>
      </c>
      <c r="N53" s="10">
        <f t="shared" si="7"/>
        <v>0.026227883237390115</v>
      </c>
      <c r="O53"/>
    </row>
    <row r="54" spans="1:15" ht="12">
      <c r="A54" s="16">
        <v>40087</v>
      </c>
      <c r="B54" s="16">
        <v>40148</v>
      </c>
      <c r="C54" s="29">
        <v>210905</v>
      </c>
      <c r="D54" s="7">
        <f t="shared" si="3"/>
        <v>0.048490934670968544</v>
      </c>
      <c r="E54" s="8">
        <f t="shared" si="4"/>
        <v>0.13580306751109394</v>
      </c>
      <c r="F54" s="28">
        <v>164348</v>
      </c>
      <c r="G54" s="9">
        <f t="shared" si="8"/>
        <v>-0.0003345437735321477</v>
      </c>
      <c r="H54" s="10">
        <f t="shared" si="5"/>
        <v>0.026636016091551973</v>
      </c>
      <c r="I54" s="30">
        <v>177289</v>
      </c>
      <c r="J54" s="7">
        <f t="shared" si="9"/>
        <v>0.052497536302435144</v>
      </c>
      <c r="K54" s="8">
        <f t="shared" si="6"/>
        <v>0.14496712778186804</v>
      </c>
      <c r="L54" s="42">
        <v>130440.29213483146</v>
      </c>
      <c r="M54" s="9">
        <f t="shared" si="10"/>
        <v>0.043750233089141055</v>
      </c>
      <c r="N54" s="10">
        <f t="shared" si="7"/>
        <v>0.05925069670950678</v>
      </c>
      <c r="O54"/>
    </row>
    <row r="55" spans="1:15" ht="12">
      <c r="A55" s="16">
        <v>40118</v>
      </c>
      <c r="B55" s="16">
        <v>40179</v>
      </c>
      <c r="C55" s="29">
        <v>211647</v>
      </c>
      <c r="D55" s="7">
        <f t="shared" si="3"/>
        <v>0.0035181716886749648</v>
      </c>
      <c r="E55" s="8">
        <f t="shared" si="4"/>
        <v>0.10948197230056311</v>
      </c>
      <c r="F55" s="28">
        <v>158407</v>
      </c>
      <c r="G55" s="9">
        <f t="shared" si="8"/>
        <v>-0.03614890354613376</v>
      </c>
      <c r="H55" s="10">
        <f t="shared" si="5"/>
        <v>-0.06963891368698016</v>
      </c>
      <c r="I55" s="30">
        <v>188064</v>
      </c>
      <c r="J55" s="7">
        <f t="shared" si="9"/>
        <v>0.06077647231356709</v>
      </c>
      <c r="K55" s="8">
        <f t="shared" si="6"/>
        <v>0.2287427966600024</v>
      </c>
      <c r="L55" s="42">
        <v>129763.28947368421</v>
      </c>
      <c r="M55" s="9">
        <f t="shared" si="10"/>
        <v>-0.0051901345057357995</v>
      </c>
      <c r="N55" s="10">
        <f t="shared" si="7"/>
        <v>0.038855106254295446</v>
      </c>
      <c r="O55"/>
    </row>
    <row r="56" spans="1:15" ht="12">
      <c r="A56" s="16">
        <v>40148</v>
      </c>
      <c r="B56" s="16">
        <v>40210</v>
      </c>
      <c r="C56" s="29">
        <v>222968</v>
      </c>
      <c r="D56" s="7">
        <f t="shared" si="3"/>
        <v>0.05349000930795156</v>
      </c>
      <c r="E56" s="8">
        <f t="shared" si="4"/>
        <v>0.1850670748559644</v>
      </c>
      <c r="F56" s="28">
        <v>166348</v>
      </c>
      <c r="G56" s="9">
        <f t="shared" si="8"/>
        <v>0.050130360400739926</v>
      </c>
      <c r="H56" s="10">
        <f t="shared" si="5"/>
        <v>-0.02985979891291668</v>
      </c>
      <c r="I56" s="30">
        <v>178422</v>
      </c>
      <c r="J56" s="7">
        <f t="shared" si="9"/>
        <v>-0.05126978050025521</v>
      </c>
      <c r="K56" s="8">
        <f t="shared" si="6"/>
        <v>0.27065811119736205</v>
      </c>
      <c r="L56" s="42">
        <v>127700.5</v>
      </c>
      <c r="M56" s="9">
        <f t="shared" si="10"/>
        <v>-0.015896556584306887</v>
      </c>
      <c r="N56" s="10">
        <f t="shared" si="7"/>
        <v>0.010982494122969255</v>
      </c>
      <c r="O56"/>
    </row>
    <row r="57" spans="1:15" ht="12">
      <c r="A57" s="16">
        <v>40179</v>
      </c>
      <c r="B57" s="16">
        <v>40238</v>
      </c>
      <c r="C57" s="29">
        <v>210592</v>
      </c>
      <c r="D57" s="7">
        <f t="shared" si="3"/>
        <v>-0.055505722794302326</v>
      </c>
      <c r="E57" s="8">
        <f t="shared" si="4"/>
        <v>0.1669862239413049</v>
      </c>
      <c r="F57" s="28">
        <v>161618</v>
      </c>
      <c r="G57" s="9">
        <f t="shared" si="8"/>
        <v>-0.02843436650876474</v>
      </c>
      <c r="H57" s="10">
        <f t="shared" si="5"/>
        <v>-0.011957890618313427</v>
      </c>
      <c r="I57" s="30">
        <v>163355</v>
      </c>
      <c r="J57" s="7">
        <f t="shared" si="9"/>
        <v>-0.08444586429924561</v>
      </c>
      <c r="K57" s="8">
        <f t="shared" si="6"/>
        <v>0.050527981067280514</v>
      </c>
      <c r="L57" s="42">
        <v>126109.97826086957</v>
      </c>
      <c r="M57" s="9">
        <f t="shared" si="10"/>
        <v>-0.012455094060950689</v>
      </c>
      <c r="N57" s="10">
        <f t="shared" si="7"/>
        <v>-0.016645042892006634</v>
      </c>
      <c r="O57"/>
    </row>
    <row r="58" spans="1:15" ht="12">
      <c r="A58" s="16">
        <v>40210</v>
      </c>
      <c r="B58" s="16">
        <v>40269</v>
      </c>
      <c r="C58" s="29">
        <v>193655</v>
      </c>
      <c r="D58" s="7">
        <f t="shared" si="3"/>
        <v>-0.0804256571949552</v>
      </c>
      <c r="E58" s="8">
        <f t="shared" si="4"/>
        <v>0.0860945351758795</v>
      </c>
      <c r="F58" s="28">
        <v>169854</v>
      </c>
      <c r="G58" s="9">
        <f t="shared" si="8"/>
        <v>0.05095967033375004</v>
      </c>
      <c r="H58" s="10">
        <f t="shared" si="5"/>
        <v>0.13159051844745573</v>
      </c>
      <c r="I58" s="30">
        <v>152318</v>
      </c>
      <c r="J58" s="7">
        <f t="shared" si="9"/>
        <v>-0.06756450674910475</v>
      </c>
      <c r="K58" s="8">
        <f t="shared" si="6"/>
        <v>0.028064254859611282</v>
      </c>
      <c r="L58" s="42">
        <v>131808.78</v>
      </c>
      <c r="M58" s="9">
        <f t="shared" si="10"/>
        <v>0.04518914218938308</v>
      </c>
      <c r="N58" s="10">
        <f t="shared" si="7"/>
        <v>-0.049045555684343434</v>
      </c>
      <c r="O58"/>
    </row>
    <row r="59" spans="1:15" ht="12">
      <c r="A59" s="16">
        <v>40238</v>
      </c>
      <c r="B59" s="16">
        <v>40299</v>
      </c>
      <c r="C59" s="29">
        <v>200056</v>
      </c>
      <c r="D59" s="7">
        <f t="shared" si="3"/>
        <v>0.03305362629418296</v>
      </c>
      <c r="E59" s="8">
        <f t="shared" si="4"/>
        <v>0.15207776651617055</v>
      </c>
      <c r="F59" s="28">
        <v>174508</v>
      </c>
      <c r="G59" s="9">
        <f t="shared" si="8"/>
        <v>0.02740000235496365</v>
      </c>
      <c r="H59" s="10">
        <f t="shared" si="5"/>
        <v>0.12598155926779064</v>
      </c>
      <c r="I59" s="30">
        <v>169718</v>
      </c>
      <c r="J59" s="7">
        <f t="shared" si="9"/>
        <v>0.11423469320763147</v>
      </c>
      <c r="K59" s="8">
        <f t="shared" si="6"/>
        <v>0.13761922955753514</v>
      </c>
      <c r="L59" s="42">
        <v>138894.38679245283</v>
      </c>
      <c r="M59" s="9">
        <f t="shared" si="10"/>
        <v>0.0537567132663912</v>
      </c>
      <c r="N59" s="10">
        <f t="shared" si="7"/>
        <v>-0.03623041470631638</v>
      </c>
      <c r="O59"/>
    </row>
    <row r="60" spans="1:15" ht="12">
      <c r="A60" s="16">
        <v>40269</v>
      </c>
      <c r="B60" s="16">
        <v>40330</v>
      </c>
      <c r="C60" s="29">
        <v>210521</v>
      </c>
      <c r="D60" s="7">
        <f t="shared" si="3"/>
        <v>0.052310353101131746</v>
      </c>
      <c r="E60" s="8">
        <f t="shared" si="4"/>
        <v>0.126624210638981</v>
      </c>
      <c r="F60" s="28">
        <v>180884</v>
      </c>
      <c r="G60" s="9">
        <f t="shared" si="8"/>
        <v>0.036537006899397095</v>
      </c>
      <c r="H60" s="10">
        <f t="shared" si="5"/>
        <v>0.1535822247165215</v>
      </c>
      <c r="I60" s="30">
        <v>167649</v>
      </c>
      <c r="J60" s="7">
        <f t="shared" si="9"/>
        <v>-0.012190810638824434</v>
      </c>
      <c r="K60" s="8">
        <f t="shared" si="6"/>
        <v>0.20648982411698658</v>
      </c>
      <c r="L60" s="42">
        <v>141402.431372549</v>
      </c>
      <c r="M60" s="9">
        <f t="shared" si="10"/>
        <v>0.018057206183889285</v>
      </c>
      <c r="N60" s="10">
        <f t="shared" si="7"/>
        <v>0.011251521091885763</v>
      </c>
      <c r="O60"/>
    </row>
    <row r="61" spans="1:15" ht="12">
      <c r="A61" s="16">
        <v>40299</v>
      </c>
      <c r="B61" s="16">
        <v>40360</v>
      </c>
      <c r="C61" s="29">
        <v>238489</v>
      </c>
      <c r="D61" s="7">
        <f t="shared" si="3"/>
        <v>0.13285135449670094</v>
      </c>
      <c r="E61" s="8">
        <f t="shared" si="4"/>
        <v>0.20678767147548616</v>
      </c>
      <c r="F61" s="28">
        <v>170264</v>
      </c>
      <c r="G61" s="9">
        <f t="shared" si="8"/>
        <v>-0.058711660511709174</v>
      </c>
      <c r="H61" s="10">
        <f t="shared" si="5"/>
        <v>0.05613656382200061</v>
      </c>
      <c r="I61" s="30">
        <v>175068</v>
      </c>
      <c r="J61" s="7">
        <f t="shared" si="9"/>
        <v>0.04425317180537913</v>
      </c>
      <c r="K61" s="8">
        <f t="shared" si="6"/>
        <v>0.16985746647154332</v>
      </c>
      <c r="L61" s="42">
        <v>143190.5625</v>
      </c>
      <c r="M61" s="9">
        <f t="shared" si="10"/>
        <v>0.012645688692154433</v>
      </c>
      <c r="N61" s="10">
        <f t="shared" si="7"/>
        <v>0.07189823517587501</v>
      </c>
      <c r="O61"/>
    </row>
    <row r="62" spans="1:15" ht="12">
      <c r="A62" s="16">
        <v>40330</v>
      </c>
      <c r="B62" s="16">
        <v>40391</v>
      </c>
      <c r="C62" s="29">
        <v>235944</v>
      </c>
      <c r="D62" s="7">
        <f t="shared" si="3"/>
        <v>-0.010671351718527844</v>
      </c>
      <c r="E62" s="8">
        <f t="shared" si="4"/>
        <v>0.1104919329028371</v>
      </c>
      <c r="F62" s="28">
        <v>164959</v>
      </c>
      <c r="G62" s="9">
        <f t="shared" si="8"/>
        <v>-0.031157496593525402</v>
      </c>
      <c r="H62" s="10">
        <f t="shared" si="5"/>
        <v>0.05579841398864582</v>
      </c>
      <c r="I62" s="30">
        <v>161823</v>
      </c>
      <c r="J62" s="7">
        <f t="shared" si="9"/>
        <v>-0.07565631640276926</v>
      </c>
      <c r="K62" s="8">
        <f t="shared" si="6"/>
        <v>0.07799353828731315</v>
      </c>
      <c r="L62" s="27">
        <v>139073.35714285713</v>
      </c>
      <c r="M62" s="9">
        <f t="shared" si="10"/>
        <v>-0.02875332902713379</v>
      </c>
      <c r="N62" s="10">
        <f t="shared" si="7"/>
        <v>0.06977904162052329</v>
      </c>
      <c r="O62"/>
    </row>
    <row r="63" spans="1:15" ht="12">
      <c r="A63" s="16">
        <v>40360</v>
      </c>
      <c r="B63" s="16">
        <v>40422</v>
      </c>
      <c r="C63" s="29">
        <v>225600</v>
      </c>
      <c r="D63" s="7">
        <f t="shared" si="3"/>
        <v>-0.04384091140270574</v>
      </c>
      <c r="E63" s="8">
        <f t="shared" si="4"/>
        <v>0.07846089862180738</v>
      </c>
      <c r="F63" s="28">
        <v>160568</v>
      </c>
      <c r="G63" s="9">
        <f t="shared" si="8"/>
        <v>-0.02661873556459482</v>
      </c>
      <c r="H63" s="10">
        <f t="shared" si="5"/>
        <v>0.0019468849840256208</v>
      </c>
      <c r="I63" s="30">
        <v>156892</v>
      </c>
      <c r="J63" s="7">
        <f t="shared" si="9"/>
        <v>-0.03047156461071665</v>
      </c>
      <c r="K63" s="8">
        <f t="shared" si="6"/>
        <v>0.01616622192284778</v>
      </c>
      <c r="L63" s="42">
        <v>137014.08910891088</v>
      </c>
      <c r="M63" s="9">
        <f t="shared" si="10"/>
        <v>-0.014807063525697162</v>
      </c>
      <c r="N63" s="10">
        <f t="shared" si="7"/>
        <v>0.08349310299005208</v>
      </c>
      <c r="O63"/>
    </row>
    <row r="64" spans="1:15" ht="12">
      <c r="A64" s="16">
        <v>40391</v>
      </c>
      <c r="B64" s="16">
        <v>40452</v>
      </c>
      <c r="C64" s="29">
        <v>205353</v>
      </c>
      <c r="D64" s="7">
        <f t="shared" si="3"/>
        <v>-0.0897473404255319</v>
      </c>
      <c r="E64" s="8">
        <f t="shared" si="4"/>
        <v>-0.03135377358490565</v>
      </c>
      <c r="F64" s="28">
        <v>170788</v>
      </c>
      <c r="G64" s="9">
        <f t="shared" si="8"/>
        <v>0.06364904588710085</v>
      </c>
      <c r="H64" s="10">
        <f t="shared" si="5"/>
        <v>0.03678162315075073</v>
      </c>
      <c r="I64" s="30">
        <v>149602</v>
      </c>
      <c r="J64" s="7">
        <f t="shared" si="9"/>
        <v>-0.046465084261785194</v>
      </c>
      <c r="K64" s="8">
        <f t="shared" si="6"/>
        <v>-0.03140134151710561</v>
      </c>
      <c r="L64" s="42">
        <v>126348.55681818182</v>
      </c>
      <c r="M64" s="9">
        <f t="shared" si="10"/>
        <v>-0.07784259531332682</v>
      </c>
      <c r="N64" s="10">
        <f t="shared" si="7"/>
        <v>0.023632205643202564</v>
      </c>
      <c r="O64"/>
    </row>
    <row r="65" spans="1:15" ht="12">
      <c r="A65" s="16">
        <v>40422</v>
      </c>
      <c r="B65" s="16">
        <v>40483</v>
      </c>
      <c r="C65" s="29">
        <v>202351</v>
      </c>
      <c r="D65" s="7">
        <f aca="true" t="shared" si="11" ref="D65:D70">_xlfn.IFERROR(C65/C64-1,".")</f>
        <v>-0.014618729699590438</v>
      </c>
      <c r="E65" s="8">
        <f aca="true" t="shared" si="12" ref="E65:E70">_xlfn.IFERROR(C65/C53-1,".")</f>
        <v>0.005965667583059497</v>
      </c>
      <c r="F65" s="73">
        <v>168277</v>
      </c>
      <c r="G65" s="9">
        <f aca="true" t="shared" si="13" ref="G65:G70">_xlfn.IFERROR(F65/F64-1,".")</f>
        <v>-0.014702438110405835</v>
      </c>
      <c r="H65" s="10">
        <f aca="true" t="shared" si="14" ref="H65:H70">_xlfn.IFERROR(F65/F53-1,".")</f>
        <v>0.023564046884789303</v>
      </c>
      <c r="I65" s="30">
        <v>146090</v>
      </c>
      <c r="J65" s="7">
        <f aca="true" t="shared" si="15" ref="J65:J70">_xlfn.IFERROR(I65/I64-1,".")</f>
        <v>-0.023475621983663375</v>
      </c>
      <c r="K65" s="8">
        <f aca="true" t="shared" si="16" ref="K65:K70">_xlfn.IFERROR(I65/I53-1,".")</f>
        <v>-0.13271909098464785</v>
      </c>
      <c r="L65" s="42">
        <v>128886</v>
      </c>
      <c r="M65" s="9">
        <f aca="true" t="shared" si="17" ref="M65:M72">_xlfn.IFERROR(L65/L64-1,".")</f>
        <v>0.020082882192866025</v>
      </c>
      <c r="N65" s="10">
        <f aca="true" t="shared" si="18" ref="N65:N71">_xlfn.IFERROR(L65/L53-1,".")</f>
        <v>0.031313180461705725</v>
      </c>
      <c r="O65"/>
    </row>
    <row r="66" spans="1:15" ht="12">
      <c r="A66" s="16">
        <v>40452</v>
      </c>
      <c r="B66" s="16">
        <v>40513</v>
      </c>
      <c r="C66" s="29">
        <v>198991</v>
      </c>
      <c r="D66" s="7">
        <f t="shared" si="11"/>
        <v>-0.016604810453123564</v>
      </c>
      <c r="E66" s="8">
        <f t="shared" si="12"/>
        <v>-0.0564898888124985</v>
      </c>
      <c r="F66" s="73">
        <v>168345</v>
      </c>
      <c r="G66" s="9">
        <f t="shared" si="13"/>
        <v>0.00040409562804177845</v>
      </c>
      <c r="H66" s="10">
        <f t="shared" si="14"/>
        <v>0.0243203446345559</v>
      </c>
      <c r="I66" s="30">
        <v>160130</v>
      </c>
      <c r="J66" s="7">
        <f t="shared" si="15"/>
        <v>0.09610514066671239</v>
      </c>
      <c r="K66" s="8">
        <f t="shared" si="16"/>
        <v>-0.09678547456412978</v>
      </c>
      <c r="L66" s="42">
        <v>125000</v>
      </c>
      <c r="M66" s="9">
        <f t="shared" si="17"/>
        <v>-0.030150675791009163</v>
      </c>
      <c r="N66" s="10">
        <f t="shared" si="18"/>
        <v>-0.04170714466974679</v>
      </c>
      <c r="O66"/>
    </row>
    <row r="67" spans="1:15" ht="12">
      <c r="A67" s="16">
        <v>40483</v>
      </c>
      <c r="B67" s="16">
        <v>40544</v>
      </c>
      <c r="C67" s="2">
        <v>197442</v>
      </c>
      <c r="D67" s="7">
        <f t="shared" si="11"/>
        <v>-0.007784271650476682</v>
      </c>
      <c r="E67" s="8">
        <f t="shared" si="12"/>
        <v>-0.06711647223915296</v>
      </c>
      <c r="F67" s="78">
        <v>159840</v>
      </c>
      <c r="G67" s="9">
        <f t="shared" si="13"/>
        <v>-0.05052125100240579</v>
      </c>
      <c r="H67" s="10">
        <f t="shared" si="14"/>
        <v>0.009046317397589654</v>
      </c>
      <c r="I67" s="2">
        <v>157451</v>
      </c>
      <c r="J67" s="7">
        <f t="shared" si="15"/>
        <v>-0.016730156747642555</v>
      </c>
      <c r="K67" s="8">
        <f t="shared" si="16"/>
        <v>-0.16277969201973796</v>
      </c>
      <c r="L67" s="78">
        <v>129182</v>
      </c>
      <c r="M67" s="9">
        <f t="shared" si="17"/>
        <v>0.03345599999999993</v>
      </c>
      <c r="N67" s="10">
        <f t="shared" si="18"/>
        <v>-0.004479614196294723</v>
      </c>
      <c r="O67"/>
    </row>
    <row r="68" spans="1:15" ht="12">
      <c r="A68" s="16">
        <v>40513</v>
      </c>
      <c r="B68" s="16">
        <v>40575</v>
      </c>
      <c r="C68" s="2">
        <v>176272</v>
      </c>
      <c r="D68" s="7">
        <f t="shared" si="11"/>
        <v>-0.10722136120987424</v>
      </c>
      <c r="E68" s="8">
        <f t="shared" si="12"/>
        <v>-0.2094291557532919</v>
      </c>
      <c r="F68" s="78">
        <v>162889</v>
      </c>
      <c r="G68" s="9">
        <f t="shared" si="13"/>
        <v>0.0190753253253253</v>
      </c>
      <c r="H68" s="10">
        <f t="shared" si="14"/>
        <v>-0.020793757664654855</v>
      </c>
      <c r="I68" s="2">
        <v>179580</v>
      </c>
      <c r="J68" s="7">
        <f t="shared" si="15"/>
        <v>0.14054531250992364</v>
      </c>
      <c r="K68" s="8">
        <f t="shared" si="16"/>
        <v>0.006490231025322091</v>
      </c>
      <c r="L68" s="78">
        <v>135890</v>
      </c>
      <c r="M68" s="9">
        <f t="shared" si="17"/>
        <v>0.05192673901936806</v>
      </c>
      <c r="N68" s="10">
        <f t="shared" si="18"/>
        <v>0.06413052415613096</v>
      </c>
      <c r="O68"/>
    </row>
    <row r="69" spans="1:15" ht="12">
      <c r="A69" s="16">
        <v>40544</v>
      </c>
      <c r="B69" s="16">
        <v>40603</v>
      </c>
      <c r="C69" s="2">
        <v>191539</v>
      </c>
      <c r="D69" s="7">
        <f t="shared" si="11"/>
        <v>0.08661046564400476</v>
      </c>
      <c r="E69" s="8">
        <f t="shared" si="12"/>
        <v>-0.09047352226105454</v>
      </c>
      <c r="F69" s="78">
        <v>162855</v>
      </c>
      <c r="G69" s="9">
        <f t="shared" si="13"/>
        <v>-0.00020873109909202991</v>
      </c>
      <c r="H69" s="10">
        <f t="shared" si="14"/>
        <v>0.0076538504374512595</v>
      </c>
      <c r="I69" s="2">
        <v>153043</v>
      </c>
      <c r="J69" s="7">
        <f t="shared" si="15"/>
        <v>-0.14777258046553066</v>
      </c>
      <c r="K69" s="8">
        <f t="shared" si="16"/>
        <v>-0.06312631997796214</v>
      </c>
      <c r="L69" s="78">
        <v>146708</v>
      </c>
      <c r="M69" s="9">
        <f t="shared" si="17"/>
        <v>0.0796085068805652</v>
      </c>
      <c r="N69" s="10">
        <f t="shared" si="18"/>
        <v>0.16333379819098548</v>
      </c>
      <c r="O69"/>
    </row>
    <row r="70" spans="1:15" ht="12">
      <c r="A70" s="16">
        <v>40575</v>
      </c>
      <c r="B70" s="16">
        <v>40634</v>
      </c>
      <c r="C70" s="2">
        <v>192061</v>
      </c>
      <c r="D70" s="7">
        <f t="shared" si="11"/>
        <v>0.0027252935433514924</v>
      </c>
      <c r="E70" s="8">
        <f t="shared" si="12"/>
        <v>-0.008231132684413</v>
      </c>
      <c r="F70" s="78">
        <v>161267</v>
      </c>
      <c r="G70" s="9">
        <f t="shared" si="13"/>
        <v>-0.009751005495686305</v>
      </c>
      <c r="H70" s="10">
        <f t="shared" si="14"/>
        <v>-0.0505551826863071</v>
      </c>
      <c r="I70" s="2">
        <v>160880</v>
      </c>
      <c r="J70" s="7">
        <f t="shared" si="15"/>
        <v>0.05120783047901578</v>
      </c>
      <c r="K70" s="8">
        <f t="shared" si="16"/>
        <v>0.056211347312858706</v>
      </c>
      <c r="L70" s="78">
        <v>138613</v>
      </c>
      <c r="M70" s="9">
        <f t="shared" si="17"/>
        <v>-0.05517763175832269</v>
      </c>
      <c r="N70" s="10">
        <f t="shared" si="18"/>
        <v>0.05162190257735477</v>
      </c>
      <c r="O70"/>
    </row>
    <row r="71" spans="1:15" ht="12">
      <c r="A71" s="16">
        <v>40603</v>
      </c>
      <c r="B71" s="16">
        <v>40664</v>
      </c>
      <c r="C71" s="2">
        <v>215847</v>
      </c>
      <c r="D71" s="7">
        <f aca="true" t="shared" si="19" ref="D71:D77">_xlfn.IFERROR(C71/C70-1,".")</f>
        <v>0.12384606973826018</v>
      </c>
      <c r="E71" s="8">
        <f aca="true" t="shared" si="20" ref="E71:E76">_xlfn.IFERROR(C71/C59-1,".")</f>
        <v>0.07893289878833931</v>
      </c>
      <c r="F71" s="78">
        <v>160922</v>
      </c>
      <c r="G71" s="9">
        <f aca="true" t="shared" si="21" ref="G71:G77">_xlfn.IFERROR(F71/F70-1,".")</f>
        <v>-0.0021393093441312017</v>
      </c>
      <c r="H71" s="10">
        <f aca="true" t="shared" si="22" ref="H71:H76">_xlfn.IFERROR(F71/F59-1,".")</f>
        <v>-0.07785316432484468</v>
      </c>
      <c r="I71" s="2">
        <v>142978</v>
      </c>
      <c r="J71" s="7">
        <f aca="true" t="shared" si="23" ref="J71:J77">_xlfn.IFERROR(I71/I70-1,".")</f>
        <v>-0.1112754848334162</v>
      </c>
      <c r="K71" s="8">
        <f aca="true" t="shared" si="24" ref="K71:K76">_xlfn.IFERROR(I71/I59-1,".")</f>
        <v>-0.15755547437513995</v>
      </c>
      <c r="L71" s="78">
        <v>133773</v>
      </c>
      <c r="M71" s="9">
        <f t="shared" si="17"/>
        <v>-0.03491735984359334</v>
      </c>
      <c r="N71" s="10">
        <f t="shared" si="18"/>
        <v>-0.03687252531022456</v>
      </c>
      <c r="O71"/>
    </row>
    <row r="72" spans="1:14" ht="12">
      <c r="A72" s="16">
        <v>40634</v>
      </c>
      <c r="B72" s="16">
        <v>40695</v>
      </c>
      <c r="C72" s="2">
        <v>226053</v>
      </c>
      <c r="D72" s="7">
        <f t="shared" si="19"/>
        <v>0.047283492473835675</v>
      </c>
      <c r="E72" s="8">
        <f t="shared" si="20"/>
        <v>0.07377886291628855</v>
      </c>
      <c r="F72" s="78">
        <v>161350</v>
      </c>
      <c r="G72" s="9">
        <f t="shared" si="21"/>
        <v>0.0026596736307029634</v>
      </c>
      <c r="H72" s="10">
        <f t="shared" si="22"/>
        <v>-0.10799186218792156</v>
      </c>
      <c r="I72" s="2">
        <v>151714</v>
      </c>
      <c r="J72" s="7">
        <f t="shared" si="23"/>
        <v>0.061100309138468756</v>
      </c>
      <c r="K72" s="8">
        <f t="shared" si="24"/>
        <v>-0.09504977661662162</v>
      </c>
      <c r="L72" s="78">
        <v>127025</v>
      </c>
      <c r="M72" s="9">
        <f t="shared" si="17"/>
        <v>-0.050443662024474256</v>
      </c>
      <c r="N72" s="10">
        <f aca="true" t="shared" si="25" ref="N72:N77">_xlfn.IFERROR(L72/L60-1,".")</f>
        <v>-0.10167739856374314</v>
      </c>
    </row>
    <row r="73" spans="1:14" ht="12">
      <c r="A73" s="16">
        <v>40664</v>
      </c>
      <c r="B73" s="16">
        <v>40725</v>
      </c>
      <c r="C73" s="2">
        <v>231054</v>
      </c>
      <c r="D73" s="7">
        <f t="shared" si="19"/>
        <v>0.022123130416318304</v>
      </c>
      <c r="E73" s="8">
        <f t="shared" si="20"/>
        <v>-0.03117544205393119</v>
      </c>
      <c r="F73" s="78">
        <v>180119</v>
      </c>
      <c r="G73" s="9">
        <f t="shared" si="21"/>
        <v>0.1163247598388597</v>
      </c>
      <c r="H73" s="10">
        <f t="shared" si="22"/>
        <v>0.05788070290842451</v>
      </c>
      <c r="I73" s="2">
        <v>163193</v>
      </c>
      <c r="J73" s="7">
        <f t="shared" si="23"/>
        <v>0.07566210105857074</v>
      </c>
      <c r="K73" s="8">
        <f t="shared" si="24"/>
        <v>-0.06783078575182211</v>
      </c>
      <c r="L73" s="78">
        <v>138642</v>
      </c>
      <c r="M73" s="9">
        <f>_xlfn.IFERROR(L73/L72-1,".")</f>
        <v>0.09145443810273579</v>
      </c>
      <c r="N73" s="10">
        <f t="shared" si="25"/>
        <v>-0.031765798112567634</v>
      </c>
    </row>
    <row r="74" spans="1:14" ht="12">
      <c r="A74" s="16">
        <v>40695</v>
      </c>
      <c r="B74" s="16">
        <v>40756</v>
      </c>
      <c r="C74" s="2">
        <v>223347</v>
      </c>
      <c r="D74" s="7">
        <f t="shared" si="19"/>
        <v>-0.03335583889480376</v>
      </c>
      <c r="E74" s="8">
        <f t="shared" si="20"/>
        <v>-0.053389787407181366</v>
      </c>
      <c r="F74" s="78">
        <v>174459</v>
      </c>
      <c r="G74" s="9">
        <f t="shared" si="21"/>
        <v>-0.03142366990711698</v>
      </c>
      <c r="H74" s="10">
        <f t="shared" si="22"/>
        <v>0.05759006783503784</v>
      </c>
      <c r="I74" s="2">
        <v>173953</v>
      </c>
      <c r="J74" s="7">
        <f t="shared" si="23"/>
        <v>0.06593420060909483</v>
      </c>
      <c r="K74" s="8">
        <f t="shared" si="24"/>
        <v>0.07495844224862958</v>
      </c>
      <c r="L74" s="78">
        <v>136672</v>
      </c>
      <c r="M74" s="9">
        <f>_xlfn.IFERROR(L74/L73-1,".")</f>
        <v>-0.014209258377692158</v>
      </c>
      <c r="N74" s="10">
        <f t="shared" si="25"/>
        <v>-0.017266838107535154</v>
      </c>
    </row>
    <row r="75" spans="1:14" ht="12">
      <c r="A75" s="16">
        <v>40725</v>
      </c>
      <c r="B75" s="16">
        <v>40787</v>
      </c>
      <c r="C75" s="2">
        <v>201710</v>
      </c>
      <c r="D75" s="7">
        <f t="shared" si="19"/>
        <v>-0.0968761613095318</v>
      </c>
      <c r="E75" s="8">
        <f t="shared" si="20"/>
        <v>-0.10589539007092197</v>
      </c>
      <c r="F75" s="78">
        <v>178686</v>
      </c>
      <c r="G75" s="9">
        <f t="shared" si="21"/>
        <v>0.024229188519938827</v>
      </c>
      <c r="H75" s="10">
        <f t="shared" si="22"/>
        <v>0.1128369289023965</v>
      </c>
      <c r="I75" s="2">
        <v>173571</v>
      </c>
      <c r="J75" s="7">
        <f t="shared" si="23"/>
        <v>-0.00219599547004079</v>
      </c>
      <c r="K75" s="8">
        <f t="shared" si="24"/>
        <v>0.10630879840909668</v>
      </c>
      <c r="L75" s="78">
        <v>136562</v>
      </c>
      <c r="M75" s="9">
        <f>_xlfn.IFERROR(L75/L74-1,".")</f>
        <v>-0.0008048466401311405</v>
      </c>
      <c r="N75" s="10">
        <f t="shared" si="25"/>
        <v>-0.0032995811733749214</v>
      </c>
    </row>
    <row r="76" spans="1:14" ht="12">
      <c r="A76" s="16">
        <v>40756</v>
      </c>
      <c r="B76" s="16">
        <v>40817</v>
      </c>
      <c r="C76" s="2">
        <v>205454</v>
      </c>
      <c r="D76" s="7">
        <f t="shared" si="19"/>
        <v>0.01856130087749741</v>
      </c>
      <c r="E76" s="8">
        <f t="shared" si="20"/>
        <v>0.0004918360092134311</v>
      </c>
      <c r="F76" s="78">
        <v>164465</v>
      </c>
      <c r="G76" s="9">
        <f t="shared" si="21"/>
        <v>-0.07958653727768261</v>
      </c>
      <c r="H76" s="10">
        <f t="shared" si="22"/>
        <v>-0.03702250743611968</v>
      </c>
      <c r="I76" s="2">
        <v>174318</v>
      </c>
      <c r="J76" s="7">
        <f t="shared" si="23"/>
        <v>0.004303714330158748</v>
      </c>
      <c r="K76" s="8">
        <f t="shared" si="24"/>
        <v>0.16521169503081512</v>
      </c>
      <c r="L76" s="78">
        <v>127636</v>
      </c>
      <c r="M76" s="9">
        <f>_xlfn.IFERROR(L76/L75-1,".")</f>
        <v>-0.06536225304257404</v>
      </c>
      <c r="N76" s="10">
        <f t="shared" si="25"/>
        <v>0.01018961525354678</v>
      </c>
    </row>
    <row r="77" spans="1:14" ht="12">
      <c r="A77" s="16">
        <v>40787</v>
      </c>
      <c r="B77" s="16">
        <v>40848</v>
      </c>
      <c r="C77" s="2">
        <v>201847</v>
      </c>
      <c r="D77" s="7">
        <f t="shared" si="19"/>
        <v>-0.017556241299755637</v>
      </c>
      <c r="E77" s="8">
        <f>_xlfn.IFERROR(C77/C65-1,".")</f>
        <v>-0.002490721567968479</v>
      </c>
      <c r="F77" s="78">
        <v>171121</v>
      </c>
      <c r="G77" s="9">
        <f t="shared" si="21"/>
        <v>0.04047061684856956</v>
      </c>
      <c r="H77" s="10">
        <f>_xlfn.IFERROR(F77/F65-1,".")</f>
        <v>0.01690070538457422</v>
      </c>
      <c r="I77" s="2">
        <v>155165</v>
      </c>
      <c r="J77" s="7">
        <f t="shared" si="23"/>
        <v>-0.10987390860381596</v>
      </c>
      <c r="K77" s="8">
        <f>_xlfn.IFERROR(I77/I65-1,".")</f>
        <v>0.06211924156341975</v>
      </c>
      <c r="L77" s="78">
        <v>127504</v>
      </c>
      <c r="M77" s="9">
        <f>_xlfn.IFERROR(L77/L76-1,".")</f>
        <v>-0.0010341909806010907</v>
      </c>
      <c r="N77" s="10">
        <f t="shared" si="25"/>
        <v>-0.010722654128454634</v>
      </c>
    </row>
    <row r="78" spans="1:14" ht="12">
      <c r="A78" s="16"/>
      <c r="B78" s="16"/>
      <c r="D78" s="24"/>
      <c r="E78" s="24"/>
      <c r="G78" s="24"/>
      <c r="H78" s="24"/>
      <c r="J78" s="24"/>
      <c r="K78" s="24"/>
      <c r="M78" s="77"/>
      <c r="N78" s="77"/>
    </row>
    <row r="79" spans="1:2" ht="12">
      <c r="A79" s="15" t="s">
        <v>24</v>
      </c>
      <c r="B79" s="15"/>
    </row>
    <row r="80" spans="1:2" ht="12">
      <c r="A80" s="15" t="s">
        <v>25</v>
      </c>
      <c r="B80" s="15"/>
    </row>
  </sheetData>
  <sheetProtection/>
  <mergeCells count="4">
    <mergeCell ref="C7:E7"/>
    <mergeCell ref="F7:H7"/>
    <mergeCell ref="I7:K7"/>
    <mergeCell ref="L7:N7"/>
  </mergeCells>
  <conditionalFormatting sqref="C50 F50 I50">
    <cfRule type="cellIs" priority="3" dxfId="4" operator="lessThan">
      <formula>0</formula>
    </cfRule>
  </conditionalFormatting>
  <hyperlinks>
    <hyperlink ref="A6" location="Index!A1" display="Return to Inde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84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0" sqref="A10"/>
    </sheetView>
  </sheetViews>
  <sheetFormatPr defaultColWidth="9.140625" defaultRowHeight="12"/>
  <cols>
    <col min="1" max="1" width="12.57421875" style="0" customWidth="1"/>
    <col min="2" max="2" width="13.8515625" style="0" customWidth="1"/>
    <col min="3" max="26" width="13.8515625" style="44" customWidth="1"/>
  </cols>
  <sheetData>
    <row r="1" ht="55.5" customHeight="1"/>
    <row r="2" ht="12">
      <c r="A2" s="15" t="s">
        <v>0</v>
      </c>
    </row>
    <row r="3" ht="12">
      <c r="A3" s="61" t="s">
        <v>17</v>
      </c>
    </row>
    <row r="4" spans="1:23" ht="12">
      <c r="A4" s="15" t="s">
        <v>82</v>
      </c>
      <c r="U4" s="63"/>
      <c r="V4" s="63"/>
      <c r="W4" s="63"/>
    </row>
    <row r="5" spans="1:23" ht="12">
      <c r="A5" s="15"/>
      <c r="U5" s="63"/>
      <c r="V5" s="63"/>
      <c r="W5" s="63"/>
    </row>
    <row r="6" spans="1:23" ht="12">
      <c r="A6" s="68" t="s">
        <v>90</v>
      </c>
      <c r="U6" s="63"/>
      <c r="V6" s="63"/>
      <c r="W6" s="63"/>
    </row>
    <row r="7" spans="1:26" ht="15">
      <c r="A7" s="15"/>
      <c r="B7" s="15"/>
      <c r="C7" s="94" t="s">
        <v>2</v>
      </c>
      <c r="D7" s="80"/>
      <c r="E7" s="95"/>
      <c r="F7" s="82" t="s">
        <v>7</v>
      </c>
      <c r="G7" s="82"/>
      <c r="H7" s="82"/>
      <c r="I7" s="94" t="s">
        <v>8</v>
      </c>
      <c r="J7" s="80"/>
      <c r="K7" s="95"/>
      <c r="L7" s="82" t="s">
        <v>8</v>
      </c>
      <c r="M7" s="82"/>
      <c r="N7" s="82"/>
      <c r="O7" s="94" t="s">
        <v>12</v>
      </c>
      <c r="P7" s="80"/>
      <c r="Q7" s="95"/>
      <c r="R7" s="82" t="s">
        <v>11</v>
      </c>
      <c r="S7" s="82"/>
      <c r="T7" s="82"/>
      <c r="U7" s="94" t="s">
        <v>13</v>
      </c>
      <c r="V7" s="80"/>
      <c r="W7" s="95"/>
      <c r="X7" s="81" t="s">
        <v>14</v>
      </c>
      <c r="Y7" s="82"/>
      <c r="Z7" s="83"/>
    </row>
    <row r="8" spans="1:26" ht="12">
      <c r="A8" s="15"/>
      <c r="B8" s="15"/>
      <c r="C8" s="96" t="s">
        <v>3</v>
      </c>
      <c r="D8" s="84"/>
      <c r="E8" s="97"/>
      <c r="F8" s="86" t="s">
        <v>3</v>
      </c>
      <c r="G8" s="86"/>
      <c r="H8" s="86"/>
      <c r="I8" s="96" t="s">
        <v>9</v>
      </c>
      <c r="J8" s="84"/>
      <c r="K8" s="97"/>
      <c r="L8" s="86" t="s">
        <v>10</v>
      </c>
      <c r="M8" s="86"/>
      <c r="N8" s="86"/>
      <c r="O8" s="96" t="s">
        <v>15</v>
      </c>
      <c r="P8" s="84"/>
      <c r="Q8" s="97"/>
      <c r="R8" s="86" t="s">
        <v>16</v>
      </c>
      <c r="S8" s="86"/>
      <c r="T8" s="86"/>
      <c r="U8" s="96" t="s">
        <v>16</v>
      </c>
      <c r="V8" s="84"/>
      <c r="W8" s="97"/>
      <c r="X8" s="85" t="s">
        <v>15</v>
      </c>
      <c r="Y8" s="86"/>
      <c r="Z8" s="87"/>
    </row>
    <row r="9" spans="1:26" ht="24">
      <c r="A9" s="15" t="s">
        <v>27</v>
      </c>
      <c r="B9" s="15" t="s">
        <v>28</v>
      </c>
      <c r="C9" s="26" t="s">
        <v>4</v>
      </c>
      <c r="D9" s="7" t="s">
        <v>29</v>
      </c>
      <c r="E9" s="8" t="s">
        <v>30</v>
      </c>
      <c r="F9" s="21" t="s">
        <v>4</v>
      </c>
      <c r="G9" s="9" t="s">
        <v>29</v>
      </c>
      <c r="H9" s="9" t="s">
        <v>30</v>
      </c>
      <c r="I9" s="26" t="s">
        <v>4</v>
      </c>
      <c r="J9" s="7" t="s">
        <v>29</v>
      </c>
      <c r="K9" s="8" t="s">
        <v>30</v>
      </c>
      <c r="L9" s="21" t="s">
        <v>4</v>
      </c>
      <c r="M9" s="9" t="s">
        <v>29</v>
      </c>
      <c r="N9" s="9" t="s">
        <v>30</v>
      </c>
      <c r="O9" s="26" t="s">
        <v>4</v>
      </c>
      <c r="P9" s="7" t="s">
        <v>29</v>
      </c>
      <c r="Q9" s="8" t="s">
        <v>30</v>
      </c>
      <c r="R9" s="21" t="s">
        <v>4</v>
      </c>
      <c r="S9" s="9" t="s">
        <v>29</v>
      </c>
      <c r="T9" s="9" t="s">
        <v>30</v>
      </c>
      <c r="U9" s="26" t="s">
        <v>4</v>
      </c>
      <c r="V9" s="7" t="s">
        <v>29</v>
      </c>
      <c r="W9" s="8" t="s">
        <v>30</v>
      </c>
      <c r="X9" s="20" t="s">
        <v>4</v>
      </c>
      <c r="Y9" s="9" t="s">
        <v>29</v>
      </c>
      <c r="Z9" s="10" t="s">
        <v>30</v>
      </c>
    </row>
    <row r="10" spans="1:26" ht="13.5" customHeight="1">
      <c r="A10" s="62">
        <v>36526</v>
      </c>
      <c r="B10" s="62">
        <v>36586</v>
      </c>
      <c r="C10" s="36">
        <v>89240.42572178478</v>
      </c>
      <c r="D10" s="7" t="s">
        <v>18</v>
      </c>
      <c r="E10" s="8" t="s">
        <v>18</v>
      </c>
      <c r="F10" s="64">
        <v>106723.3737704918</v>
      </c>
      <c r="G10" s="9" t="s">
        <v>18</v>
      </c>
      <c r="H10" s="9" t="s">
        <v>18</v>
      </c>
      <c r="I10" s="36">
        <v>105168.22666666667</v>
      </c>
      <c r="J10" s="7" t="s">
        <v>18</v>
      </c>
      <c r="K10" s="8" t="s">
        <v>18</v>
      </c>
      <c r="L10" s="64">
        <v>171180.51351351352</v>
      </c>
      <c r="M10" s="9" t="s">
        <v>18</v>
      </c>
      <c r="N10" s="9" t="s">
        <v>18</v>
      </c>
      <c r="O10" s="36">
        <v>110457.21739130435</v>
      </c>
      <c r="P10" s="7" t="s">
        <v>18</v>
      </c>
      <c r="Q10" s="8" t="s">
        <v>18</v>
      </c>
      <c r="R10" s="64">
        <v>42939.51851851852</v>
      </c>
      <c r="S10" s="9" t="s">
        <v>18</v>
      </c>
      <c r="T10" s="9" t="s">
        <v>18</v>
      </c>
      <c r="U10" s="36">
        <v>49675.041666666664</v>
      </c>
      <c r="V10" s="7" t="s">
        <v>18</v>
      </c>
      <c r="W10" s="8" t="s">
        <v>18</v>
      </c>
      <c r="X10" s="42">
        <v>113345.1052631579</v>
      </c>
      <c r="Y10" s="9" t="s">
        <v>18</v>
      </c>
      <c r="Z10" s="10" t="s">
        <v>18</v>
      </c>
    </row>
    <row r="11" spans="1:26" ht="13.5" customHeight="1">
      <c r="A11" s="62">
        <v>36557</v>
      </c>
      <c r="B11" s="62">
        <v>36617</v>
      </c>
      <c r="C11" s="36">
        <v>94713.26972010179</v>
      </c>
      <c r="D11" s="7">
        <f aca="true" t="shared" si="0" ref="D11:D74">_xlfn.IFERROR(C11/C10-1,".")</f>
        <v>0.061326959772459055</v>
      </c>
      <c r="E11" s="8" t="s">
        <v>18</v>
      </c>
      <c r="F11" s="64">
        <v>111258.88950276242</v>
      </c>
      <c r="G11" s="9">
        <f aca="true" t="shared" si="1" ref="G11:G74">_xlfn.IFERROR(F11/F10-1,".")</f>
        <v>0.04249786688738144</v>
      </c>
      <c r="H11" s="9" t="s">
        <v>18</v>
      </c>
      <c r="I11" s="36">
        <v>106581.7358490566</v>
      </c>
      <c r="J11" s="7">
        <f aca="true" t="shared" si="2" ref="J11:J74">_xlfn.IFERROR(I11/I10-1,".")</f>
        <v>0.013440458465369787</v>
      </c>
      <c r="K11" s="8" t="s">
        <v>18</v>
      </c>
      <c r="L11" s="64">
        <v>188733.68421052632</v>
      </c>
      <c r="M11" s="9">
        <f aca="true" t="shared" si="3" ref="M11:M74">_xlfn.IFERROR(L11/L10-1,".")</f>
        <v>0.10254187428656758</v>
      </c>
      <c r="N11" s="9" t="s">
        <v>18</v>
      </c>
      <c r="O11" s="36">
        <v>119802.64</v>
      </c>
      <c r="P11" s="7">
        <f aca="true" t="shared" si="4" ref="P11:P74">_xlfn.IFERROR(O11/O10-1,".")</f>
        <v>0.08460671769042194</v>
      </c>
      <c r="Q11" s="8" t="s">
        <v>18</v>
      </c>
      <c r="R11" s="64">
        <v>44365.555555555555</v>
      </c>
      <c r="S11" s="9">
        <f aca="true" t="shared" si="5" ref="S11:S74">_xlfn.IFERROR(R11/R10-1,".")</f>
        <v>0.03321036393135213</v>
      </c>
      <c r="T11" s="9" t="s">
        <v>18</v>
      </c>
      <c r="U11" s="36">
        <v>51730.61538461538</v>
      </c>
      <c r="V11" s="7">
        <f aca="true" t="shared" si="6" ref="V11:V74">_xlfn.IFERROR(U11/U10-1,".")</f>
        <v>0.04138041255691727</v>
      </c>
      <c r="W11" s="8" t="s">
        <v>18</v>
      </c>
      <c r="X11" s="42">
        <v>121577.58333333333</v>
      </c>
      <c r="Y11" s="9">
        <f aca="true" t="shared" si="7" ref="Y11:Y74">_xlfn.IFERROR(X11/X10-1,".")</f>
        <v>0.07263196810362271</v>
      </c>
      <c r="Z11" s="10" t="s">
        <v>18</v>
      </c>
    </row>
    <row r="12" spans="1:26" ht="13.5" customHeight="1">
      <c r="A12" s="62">
        <v>36586</v>
      </c>
      <c r="B12" s="62">
        <v>36647</v>
      </c>
      <c r="C12" s="36">
        <v>100049.31651865008</v>
      </c>
      <c r="D12" s="7">
        <f t="shared" si="0"/>
        <v>0.05633895666697475</v>
      </c>
      <c r="E12" s="8" t="s">
        <v>18</v>
      </c>
      <c r="F12" s="64">
        <v>113657.90909090909</v>
      </c>
      <c r="G12" s="9">
        <f t="shared" si="1"/>
        <v>0.02156249805178123</v>
      </c>
      <c r="H12" s="9" t="s">
        <v>18</v>
      </c>
      <c r="I12" s="36">
        <v>113219.36974789915</v>
      </c>
      <c r="J12" s="7">
        <f t="shared" si="2"/>
        <v>0.062277404716347684</v>
      </c>
      <c r="K12" s="8" t="s">
        <v>18</v>
      </c>
      <c r="L12" s="64">
        <v>198524.62666666668</v>
      </c>
      <c r="M12" s="9">
        <f t="shared" si="3"/>
        <v>0.05187702713003195</v>
      </c>
      <c r="N12" s="9" t="s">
        <v>18</v>
      </c>
      <c r="O12" s="36">
        <v>122376.56756756757</v>
      </c>
      <c r="P12" s="7">
        <f t="shared" si="4"/>
        <v>0.02148473161833131</v>
      </c>
      <c r="Q12" s="8" t="s">
        <v>18</v>
      </c>
      <c r="R12" s="64">
        <v>44973.34065934066</v>
      </c>
      <c r="S12" s="9">
        <f t="shared" si="5"/>
        <v>0.013699481414676029</v>
      </c>
      <c r="T12" s="9" t="s">
        <v>18</v>
      </c>
      <c r="U12" s="36">
        <v>52104.709677419356</v>
      </c>
      <c r="V12" s="7">
        <f t="shared" si="6"/>
        <v>0.007231584044044226</v>
      </c>
      <c r="W12" s="8" t="s">
        <v>18</v>
      </c>
      <c r="X12" s="42">
        <v>118503.71875</v>
      </c>
      <c r="Y12" s="9">
        <f t="shared" si="7"/>
        <v>-0.02528315252743274</v>
      </c>
      <c r="Z12" s="10" t="s">
        <v>18</v>
      </c>
    </row>
    <row r="13" spans="1:26" ht="13.5" customHeight="1">
      <c r="A13" s="62">
        <v>36617</v>
      </c>
      <c r="B13" s="62">
        <v>36678</v>
      </c>
      <c r="C13" s="36">
        <v>105336.72460344246</v>
      </c>
      <c r="D13" s="7">
        <f t="shared" si="0"/>
        <v>0.05284801804524819</v>
      </c>
      <c r="E13" s="8" t="s">
        <v>18</v>
      </c>
      <c r="F13" s="64">
        <v>119215.92666666667</v>
      </c>
      <c r="G13" s="9">
        <f t="shared" si="1"/>
        <v>0.04890128298341301</v>
      </c>
      <c r="H13" s="9" t="s">
        <v>18</v>
      </c>
      <c r="I13" s="36">
        <v>119899.13008130081</v>
      </c>
      <c r="J13" s="7">
        <f t="shared" si="2"/>
        <v>0.05899838824642112</v>
      </c>
      <c r="K13" s="8" t="s">
        <v>18</v>
      </c>
      <c r="L13" s="64">
        <v>221165.2906976744</v>
      </c>
      <c r="M13" s="9">
        <f t="shared" si="3"/>
        <v>0.1140446120521994</v>
      </c>
      <c r="N13" s="9" t="s">
        <v>18</v>
      </c>
      <c r="O13" s="36">
        <v>128003.4</v>
      </c>
      <c r="P13" s="7">
        <f t="shared" si="4"/>
        <v>0.04597965561769568</v>
      </c>
      <c r="Q13" s="8" t="s">
        <v>18</v>
      </c>
      <c r="R13" s="64">
        <v>44191.858695652176</v>
      </c>
      <c r="S13" s="9">
        <f t="shared" si="5"/>
        <v>-0.01737656025172718</v>
      </c>
      <c r="T13" s="9" t="s">
        <v>18</v>
      </c>
      <c r="U13" s="36">
        <v>50601.724137931036</v>
      </c>
      <c r="V13" s="7">
        <f t="shared" si="6"/>
        <v>-0.028845483427377583</v>
      </c>
      <c r="W13" s="8" t="s">
        <v>18</v>
      </c>
      <c r="X13" s="42">
        <v>112343.86956521739</v>
      </c>
      <c r="Y13" s="9">
        <f t="shared" si="7"/>
        <v>-0.05198021842485523</v>
      </c>
      <c r="Z13" s="10" t="s">
        <v>18</v>
      </c>
    </row>
    <row r="14" spans="1:26" ht="13.5" customHeight="1">
      <c r="A14" s="62">
        <v>36647</v>
      </c>
      <c r="B14" s="62">
        <v>36708</v>
      </c>
      <c r="C14" s="36">
        <v>105329.04583754635</v>
      </c>
      <c r="D14" s="7">
        <f t="shared" si="0"/>
        <v>-7.289732925552794E-05</v>
      </c>
      <c r="E14" s="8" t="s">
        <v>18</v>
      </c>
      <c r="F14" s="64">
        <v>117802.34177215189</v>
      </c>
      <c r="G14" s="9">
        <f t="shared" si="1"/>
        <v>-0.011857349383083915</v>
      </c>
      <c r="H14" s="9" t="s">
        <v>18</v>
      </c>
      <c r="I14" s="36">
        <v>120898.70833333333</v>
      </c>
      <c r="J14" s="7">
        <f t="shared" si="2"/>
        <v>0.008336826558747568</v>
      </c>
      <c r="K14" s="8" t="s">
        <v>18</v>
      </c>
      <c r="L14" s="64">
        <v>222530.64102564103</v>
      </c>
      <c r="M14" s="9">
        <f t="shared" si="3"/>
        <v>0.006173438533956022</v>
      </c>
      <c r="N14" s="9" t="s">
        <v>18</v>
      </c>
      <c r="O14" s="36">
        <v>131173.1379310345</v>
      </c>
      <c r="P14" s="7">
        <f t="shared" si="4"/>
        <v>0.0247629198211492</v>
      </c>
      <c r="Q14" s="8" t="s">
        <v>18</v>
      </c>
      <c r="R14" s="64">
        <v>44066.08641975309</v>
      </c>
      <c r="S14" s="9">
        <f t="shared" si="5"/>
        <v>-0.00284605082500089</v>
      </c>
      <c r="T14" s="9" t="s">
        <v>18</v>
      </c>
      <c r="U14" s="36">
        <v>48850.3125</v>
      </c>
      <c r="V14" s="7">
        <f t="shared" si="6"/>
        <v>-0.03461169886537874</v>
      </c>
      <c r="W14" s="8" t="s">
        <v>18</v>
      </c>
      <c r="X14" s="42">
        <v>106248.12</v>
      </c>
      <c r="Y14" s="9">
        <f t="shared" si="7"/>
        <v>-0.05425974366744346</v>
      </c>
      <c r="Z14" s="10" t="s">
        <v>18</v>
      </c>
    </row>
    <row r="15" spans="1:26" ht="13.5" customHeight="1">
      <c r="A15" s="62">
        <v>36678</v>
      </c>
      <c r="B15" s="62">
        <v>36739</v>
      </c>
      <c r="C15" s="36">
        <v>103384.8145556333</v>
      </c>
      <c r="D15" s="7">
        <f t="shared" si="0"/>
        <v>-0.018458643258875806</v>
      </c>
      <c r="E15" s="8" t="s">
        <v>18</v>
      </c>
      <c r="F15" s="64">
        <v>120800.55377574371</v>
      </c>
      <c r="G15" s="9">
        <f t="shared" si="1"/>
        <v>0.02545120885110097</v>
      </c>
      <c r="H15" s="9" t="s">
        <v>18</v>
      </c>
      <c r="I15" s="36">
        <v>114914.01769911505</v>
      </c>
      <c r="J15" s="7">
        <f t="shared" si="2"/>
        <v>-0.04950169209184363</v>
      </c>
      <c r="K15" s="8" t="s">
        <v>18</v>
      </c>
      <c r="L15" s="64">
        <v>222933.18987341772</v>
      </c>
      <c r="M15" s="9">
        <f t="shared" si="3"/>
        <v>0.0018089591883676537</v>
      </c>
      <c r="N15" s="9" t="s">
        <v>18</v>
      </c>
      <c r="O15" s="36">
        <v>130816.79629629629</v>
      </c>
      <c r="P15" s="7">
        <f t="shared" si="4"/>
        <v>-0.002716574752717693</v>
      </c>
      <c r="Q15" s="8" t="s">
        <v>18</v>
      </c>
      <c r="R15" s="64">
        <v>44154.916666666664</v>
      </c>
      <c r="S15" s="9">
        <f t="shared" si="5"/>
        <v>0.0020158415264612817</v>
      </c>
      <c r="T15" s="9" t="s">
        <v>18</v>
      </c>
      <c r="U15" s="36">
        <v>48929.55882352941</v>
      </c>
      <c r="V15" s="7">
        <f t="shared" si="6"/>
        <v>0.0016222275656765373</v>
      </c>
      <c r="W15" s="8" t="s">
        <v>18</v>
      </c>
      <c r="X15" s="42">
        <v>107615.3488372093</v>
      </c>
      <c r="Y15" s="9">
        <f t="shared" si="7"/>
        <v>0.012868263807484848</v>
      </c>
      <c r="Z15" s="10" t="s">
        <v>18</v>
      </c>
    </row>
    <row r="16" spans="1:26" ht="13.5" customHeight="1">
      <c r="A16" s="62">
        <v>36708</v>
      </c>
      <c r="B16" s="62">
        <v>36770</v>
      </c>
      <c r="C16" s="36">
        <v>97476.73694466095</v>
      </c>
      <c r="D16" s="7">
        <f t="shared" si="0"/>
        <v>-0.05714647394171324</v>
      </c>
      <c r="E16" s="8" t="s">
        <v>18</v>
      </c>
      <c r="F16" s="64">
        <v>113149.335</v>
      </c>
      <c r="G16" s="9">
        <f t="shared" si="1"/>
        <v>-0.06333761341812694</v>
      </c>
      <c r="H16" s="9" t="s">
        <v>18</v>
      </c>
      <c r="I16" s="36">
        <v>112487.0990990991</v>
      </c>
      <c r="J16" s="7">
        <f t="shared" si="2"/>
        <v>-0.021119430410748263</v>
      </c>
      <c r="K16" s="8" t="s">
        <v>18</v>
      </c>
      <c r="L16" s="64">
        <v>200549.90322580645</v>
      </c>
      <c r="M16" s="9">
        <f t="shared" si="3"/>
        <v>-0.10040356332908784</v>
      </c>
      <c r="N16" s="9" t="s">
        <v>18</v>
      </c>
      <c r="O16" s="36">
        <v>127429.35416666667</v>
      </c>
      <c r="P16" s="7">
        <f t="shared" si="4"/>
        <v>-0.025894550436452834</v>
      </c>
      <c r="Q16" s="8" t="s">
        <v>18</v>
      </c>
      <c r="R16" s="64">
        <v>45017.8024691358</v>
      </c>
      <c r="S16" s="9">
        <f t="shared" si="5"/>
        <v>0.019542236009258307</v>
      </c>
      <c r="T16" s="9" t="s">
        <v>18</v>
      </c>
      <c r="U16" s="36">
        <v>49517.107142857145</v>
      </c>
      <c r="V16" s="7">
        <f t="shared" si="6"/>
        <v>0.012008044492017644</v>
      </c>
      <c r="W16" s="8" t="s">
        <v>18</v>
      </c>
      <c r="X16" s="42">
        <v>112374.78787878787</v>
      </c>
      <c r="Y16" s="9">
        <f t="shared" si="7"/>
        <v>0.04422639607643908</v>
      </c>
      <c r="Z16" s="10" t="s">
        <v>18</v>
      </c>
    </row>
    <row r="17" spans="1:26" ht="13.5" customHeight="1">
      <c r="A17" s="62">
        <v>36739</v>
      </c>
      <c r="B17" s="62">
        <v>36800</v>
      </c>
      <c r="C17" s="36">
        <v>98219.71952224053</v>
      </c>
      <c r="D17" s="7">
        <f t="shared" si="0"/>
        <v>0.007622152739903187</v>
      </c>
      <c r="E17" s="8" t="s">
        <v>18</v>
      </c>
      <c r="F17" s="64">
        <v>116466.37967914439</v>
      </c>
      <c r="G17" s="9">
        <f t="shared" si="1"/>
        <v>0.029315635652161554</v>
      </c>
      <c r="H17" s="9" t="s">
        <v>18</v>
      </c>
      <c r="I17" s="36">
        <v>112419.16964285714</v>
      </c>
      <c r="J17" s="7">
        <f t="shared" si="2"/>
        <v>-0.000603886639321316</v>
      </c>
      <c r="K17" s="8" t="s">
        <v>18</v>
      </c>
      <c r="L17" s="64">
        <v>211062.46296296295</v>
      </c>
      <c r="M17" s="9">
        <f t="shared" si="3"/>
        <v>0.052418672699731994</v>
      </c>
      <c r="N17" s="9" t="s">
        <v>18</v>
      </c>
      <c r="O17" s="36">
        <v>125086.29545454546</v>
      </c>
      <c r="P17" s="7">
        <f t="shared" si="4"/>
        <v>-0.018387119101747174</v>
      </c>
      <c r="Q17" s="8" t="s">
        <v>18</v>
      </c>
      <c r="R17" s="64">
        <v>45841.706666666665</v>
      </c>
      <c r="S17" s="9">
        <f t="shared" si="5"/>
        <v>0.018301741807493555</v>
      </c>
      <c r="T17" s="9" t="s">
        <v>18</v>
      </c>
      <c r="U17" s="36">
        <v>47666.61111111111</v>
      </c>
      <c r="V17" s="7">
        <f t="shared" si="6"/>
        <v>-0.03737084289692738</v>
      </c>
      <c r="W17" s="8" t="s">
        <v>18</v>
      </c>
      <c r="X17" s="42">
        <v>114306.53333333334</v>
      </c>
      <c r="Y17" s="9">
        <f t="shared" si="7"/>
        <v>0.01719020334551491</v>
      </c>
      <c r="Z17" s="10" t="s">
        <v>18</v>
      </c>
    </row>
    <row r="18" spans="1:26" ht="13.5" customHeight="1">
      <c r="A18" s="62">
        <v>36770</v>
      </c>
      <c r="B18" s="62">
        <v>36831</v>
      </c>
      <c r="C18" s="36">
        <v>99324.39750302053</v>
      </c>
      <c r="D18" s="7">
        <f t="shared" si="0"/>
        <v>0.01124700809728818</v>
      </c>
      <c r="E18" s="8" t="s">
        <v>18</v>
      </c>
      <c r="F18" s="64">
        <v>115016.98765432098</v>
      </c>
      <c r="G18" s="9">
        <f t="shared" si="1"/>
        <v>-0.012444724639130711</v>
      </c>
      <c r="H18" s="9" t="s">
        <v>18</v>
      </c>
      <c r="I18" s="36">
        <v>115977.84873949579</v>
      </c>
      <c r="J18" s="7">
        <f t="shared" si="2"/>
        <v>0.03165544726886149</v>
      </c>
      <c r="K18" s="8" t="s">
        <v>18</v>
      </c>
      <c r="L18" s="64">
        <v>202651.67346938775</v>
      </c>
      <c r="M18" s="9">
        <f t="shared" si="3"/>
        <v>-0.03984976473552815</v>
      </c>
      <c r="N18" s="9" t="s">
        <v>18</v>
      </c>
      <c r="O18" s="36">
        <v>126348.52727272727</v>
      </c>
      <c r="P18" s="7">
        <f t="shared" si="4"/>
        <v>0.010090888163208023</v>
      </c>
      <c r="Q18" s="8" t="s">
        <v>18</v>
      </c>
      <c r="R18" s="64">
        <v>45367.22666666667</v>
      </c>
      <c r="S18" s="9">
        <f t="shared" si="5"/>
        <v>-0.010350399985108116</v>
      </c>
      <c r="T18" s="9" t="s">
        <v>18</v>
      </c>
      <c r="U18" s="36">
        <v>46687.91891891892</v>
      </c>
      <c r="V18" s="7">
        <f t="shared" si="6"/>
        <v>-0.020532027962106514</v>
      </c>
      <c r="W18" s="8" t="s">
        <v>18</v>
      </c>
      <c r="X18" s="42">
        <v>111944.64516129032</v>
      </c>
      <c r="Y18" s="9">
        <f t="shared" si="7"/>
        <v>-0.02066275743972945</v>
      </c>
      <c r="Z18" s="10" t="s">
        <v>18</v>
      </c>
    </row>
    <row r="19" spans="1:26" ht="13.5" customHeight="1">
      <c r="A19" s="62">
        <v>36800</v>
      </c>
      <c r="B19" s="62">
        <v>36861</v>
      </c>
      <c r="C19" s="36">
        <v>99577.68732047599</v>
      </c>
      <c r="D19" s="7">
        <f t="shared" si="0"/>
        <v>0.0025501268955370193</v>
      </c>
      <c r="E19" s="8" t="s">
        <v>18</v>
      </c>
      <c r="F19" s="64">
        <v>114817.87469879517</v>
      </c>
      <c r="G19" s="9">
        <f t="shared" si="1"/>
        <v>-0.0017311612796210296</v>
      </c>
      <c r="H19" s="9" t="s">
        <v>18</v>
      </c>
      <c r="I19" s="36">
        <v>115040.87037037036</v>
      </c>
      <c r="J19" s="7">
        <f t="shared" si="2"/>
        <v>-0.008078942481766771</v>
      </c>
      <c r="K19" s="8" t="s">
        <v>18</v>
      </c>
      <c r="L19" s="64">
        <v>210004.96153846153</v>
      </c>
      <c r="M19" s="9">
        <f t="shared" si="3"/>
        <v>0.036285355769265504</v>
      </c>
      <c r="N19" s="9" t="s">
        <v>18</v>
      </c>
      <c r="O19" s="36">
        <v>123386.44897959183</v>
      </c>
      <c r="P19" s="7">
        <f t="shared" si="4"/>
        <v>-0.023443710481418578</v>
      </c>
      <c r="Q19" s="8" t="s">
        <v>18</v>
      </c>
      <c r="R19" s="64">
        <v>45696.06578947369</v>
      </c>
      <c r="S19" s="9">
        <f t="shared" si="5"/>
        <v>0.007248384945880648</v>
      </c>
      <c r="T19" s="9" t="s">
        <v>18</v>
      </c>
      <c r="U19" s="36">
        <v>46250.46341463415</v>
      </c>
      <c r="V19" s="7">
        <f t="shared" si="6"/>
        <v>-0.009369779472168882</v>
      </c>
      <c r="W19" s="8" t="s">
        <v>18</v>
      </c>
      <c r="X19" s="42">
        <v>113773.21875</v>
      </c>
      <c r="Y19" s="9">
        <f t="shared" si="7"/>
        <v>0.01633462311730116</v>
      </c>
      <c r="Z19" s="10" t="s">
        <v>18</v>
      </c>
    </row>
    <row r="20" spans="1:26" ht="13.5" customHeight="1">
      <c r="A20" s="62">
        <v>36831</v>
      </c>
      <c r="B20" s="62">
        <v>36892</v>
      </c>
      <c r="C20" s="36">
        <v>96024.1778869779</v>
      </c>
      <c r="D20" s="7">
        <f t="shared" si="0"/>
        <v>-0.03568579999314159</v>
      </c>
      <c r="E20" s="8" t="s">
        <v>18</v>
      </c>
      <c r="F20" s="64">
        <v>109461.99707602338</v>
      </c>
      <c r="G20" s="9">
        <f t="shared" si="1"/>
        <v>-0.046646723228608855</v>
      </c>
      <c r="H20" s="9" t="s">
        <v>18</v>
      </c>
      <c r="I20" s="36">
        <v>115857.06329113925</v>
      </c>
      <c r="J20" s="7">
        <f t="shared" si="2"/>
        <v>0.007094808289794585</v>
      </c>
      <c r="K20" s="8" t="s">
        <v>18</v>
      </c>
      <c r="L20" s="64">
        <v>198107.89130434784</v>
      </c>
      <c r="M20" s="9">
        <f t="shared" si="3"/>
        <v>-0.05665137693394351</v>
      </c>
      <c r="N20" s="9" t="s">
        <v>18</v>
      </c>
      <c r="O20" s="36">
        <v>121220.86363636363</v>
      </c>
      <c r="P20" s="7">
        <f t="shared" si="4"/>
        <v>-0.017551241332720346</v>
      </c>
      <c r="Q20" s="8" t="s">
        <v>18</v>
      </c>
      <c r="R20" s="64">
        <v>44999.957746478874</v>
      </c>
      <c r="S20" s="9">
        <f t="shared" si="5"/>
        <v>-0.015233434891350428</v>
      </c>
      <c r="T20" s="9" t="s">
        <v>18</v>
      </c>
      <c r="U20" s="36">
        <v>47440.25</v>
      </c>
      <c r="V20" s="7">
        <f t="shared" si="6"/>
        <v>0.0257248576019542</v>
      </c>
      <c r="W20" s="8" t="s">
        <v>18</v>
      </c>
      <c r="X20" s="42">
        <v>114699</v>
      </c>
      <c r="Y20" s="9">
        <f t="shared" si="7"/>
        <v>0.008137075316769105</v>
      </c>
      <c r="Z20" s="10" t="s">
        <v>18</v>
      </c>
    </row>
    <row r="21" spans="1:26" ht="13.5" customHeight="1">
      <c r="A21" s="62">
        <v>36861</v>
      </c>
      <c r="B21" s="62">
        <v>36923</v>
      </c>
      <c r="C21" s="36">
        <v>93255.96345116837</v>
      </c>
      <c r="D21" s="7">
        <f t="shared" si="0"/>
        <v>-0.028828306544501303</v>
      </c>
      <c r="E21" s="8" t="s">
        <v>18</v>
      </c>
      <c r="F21" s="64">
        <v>107861.64310954063</v>
      </c>
      <c r="G21" s="9">
        <f t="shared" si="1"/>
        <v>-0.014620178776486914</v>
      </c>
      <c r="H21" s="9" t="s">
        <v>18</v>
      </c>
      <c r="I21" s="36">
        <v>112405.87755102041</v>
      </c>
      <c r="J21" s="7">
        <f t="shared" si="2"/>
        <v>-0.029788306746963644</v>
      </c>
      <c r="K21" s="8" t="s">
        <v>18</v>
      </c>
      <c r="L21" s="64">
        <v>192501.0810810811</v>
      </c>
      <c r="M21" s="9">
        <f t="shared" si="3"/>
        <v>-0.028301801540319027</v>
      </c>
      <c r="N21" s="9" t="s">
        <v>18</v>
      </c>
      <c r="O21" s="36">
        <v>119890.96428571429</v>
      </c>
      <c r="P21" s="7">
        <f t="shared" si="4"/>
        <v>-0.010970878368254722</v>
      </c>
      <c r="Q21" s="8" t="s">
        <v>18</v>
      </c>
      <c r="R21" s="64">
        <v>45267.527272727275</v>
      </c>
      <c r="S21" s="9">
        <f t="shared" si="5"/>
        <v>0.005945995055280706</v>
      </c>
      <c r="T21" s="9" t="s">
        <v>18</v>
      </c>
      <c r="U21" s="36">
        <v>47973.954545454544</v>
      </c>
      <c r="V21" s="7">
        <f t="shared" si="6"/>
        <v>0.011250036529203422</v>
      </c>
      <c r="W21" s="8" t="s">
        <v>18</v>
      </c>
      <c r="X21" s="42">
        <v>115228.45833333333</v>
      </c>
      <c r="Y21" s="9">
        <f t="shared" si="7"/>
        <v>0.004616067562344339</v>
      </c>
      <c r="Z21" s="10" t="s">
        <v>18</v>
      </c>
    </row>
    <row r="22" spans="1:26" ht="13.5" customHeight="1">
      <c r="A22" s="62">
        <v>36892</v>
      </c>
      <c r="B22" s="62">
        <v>36951</v>
      </c>
      <c r="C22" s="36">
        <v>97533.46600331675</v>
      </c>
      <c r="D22" s="7">
        <f t="shared" si="0"/>
        <v>0.04586840770122125</v>
      </c>
      <c r="E22" s="8">
        <f>_xlfn.IFERROR(C22/C10-1,".")</f>
        <v>0.09292918780314063</v>
      </c>
      <c r="F22" s="64">
        <v>115662.42391304347</v>
      </c>
      <c r="G22" s="9">
        <f t="shared" si="1"/>
        <v>0.07232210245101345</v>
      </c>
      <c r="H22" s="9">
        <f>_xlfn.IFERROR(F22/F10-1,".")</f>
        <v>0.08375906632950958</v>
      </c>
      <c r="I22" s="36">
        <v>110852.92063492064</v>
      </c>
      <c r="J22" s="7">
        <f t="shared" si="2"/>
        <v>-0.013815620232090597</v>
      </c>
      <c r="K22" s="8">
        <f>_xlfn.IFERROR(I22/I10-1,".")</f>
        <v>0.05405334052338584</v>
      </c>
      <c r="L22" s="64">
        <v>230597.62162162163</v>
      </c>
      <c r="M22" s="9">
        <f t="shared" si="3"/>
        <v>0.19790299527977373</v>
      </c>
      <c r="N22" s="9">
        <f>_xlfn.IFERROR(L22/L10-1,".")</f>
        <v>0.34710205553517937</v>
      </c>
      <c r="O22" s="36">
        <v>137259.1923076923</v>
      </c>
      <c r="P22" s="7">
        <f t="shared" si="4"/>
        <v>0.14486686403311833</v>
      </c>
      <c r="Q22" s="8">
        <f>_xlfn.IFERROR(O22/O10-1,".")</f>
        <v>0.24264575506586983</v>
      </c>
      <c r="R22" s="64">
        <v>46118.29824561404</v>
      </c>
      <c r="S22" s="9">
        <f t="shared" si="5"/>
        <v>0.018794288624625954</v>
      </c>
      <c r="T22" s="9">
        <f>_xlfn.IFERROR(R22/R10-1,".")</f>
        <v>0.07402923546347195</v>
      </c>
      <c r="U22" s="36">
        <v>50319.84210526316</v>
      </c>
      <c r="V22" s="7">
        <f t="shared" si="6"/>
        <v>0.04889919086378258</v>
      </c>
      <c r="W22" s="8">
        <f>_xlfn.IFERROR(U22/U10-1,".")</f>
        <v>0.012980370362309701</v>
      </c>
      <c r="X22" s="42">
        <v>115058</v>
      </c>
      <c r="Y22" s="9">
        <f t="shared" si="7"/>
        <v>-0.0014793075929231403</v>
      </c>
      <c r="Z22" s="10">
        <f>_xlfn.IFERROR(X22/X10-1,".")</f>
        <v>0.015112207385270082</v>
      </c>
    </row>
    <row r="23" spans="1:26" ht="13.5" customHeight="1">
      <c r="A23" s="62">
        <v>36923</v>
      </c>
      <c r="B23" s="62">
        <v>36982</v>
      </c>
      <c r="C23" s="36">
        <v>101669.84363177806</v>
      </c>
      <c r="D23" s="7">
        <f t="shared" si="0"/>
        <v>0.042409829138243094</v>
      </c>
      <c r="E23" s="8">
        <f aca="true" t="shared" si="8" ref="E23:E81">_xlfn.IFERROR(C23/C11-1,".")</f>
        <v>0.07344877789811766</v>
      </c>
      <c r="F23" s="64">
        <v>120393.99436619718</v>
      </c>
      <c r="G23" s="9">
        <f t="shared" si="1"/>
        <v>0.04090844972011798</v>
      </c>
      <c r="H23" s="9">
        <f aca="true" t="shared" si="9" ref="H23:H81">_xlfn.IFERROR(F23/F11-1,".")</f>
        <v>0.08210674135128726</v>
      </c>
      <c r="I23" s="36">
        <v>120926.82828282828</v>
      </c>
      <c r="J23" s="7">
        <f t="shared" si="2"/>
        <v>0.09087633947945073</v>
      </c>
      <c r="K23" s="8">
        <f aca="true" t="shared" si="10" ref="K23:K81">_xlfn.IFERROR(I23/I11-1,".")</f>
        <v>0.13459240759680924</v>
      </c>
      <c r="L23" s="64">
        <v>224734.06</v>
      </c>
      <c r="M23" s="9">
        <f t="shared" si="3"/>
        <v>-0.025427676054885384</v>
      </c>
      <c r="N23" s="9">
        <f aca="true" t="shared" si="11" ref="N23:N81">_xlfn.IFERROR(L23/L11-1,".")</f>
        <v>0.19074695616769932</v>
      </c>
      <c r="O23" s="36">
        <v>143172.57894736843</v>
      </c>
      <c r="P23" s="7">
        <f t="shared" si="4"/>
        <v>0.04308189885323044</v>
      </c>
      <c r="Q23" s="8">
        <f aca="true" t="shared" si="12" ref="Q23:Q81">_xlfn.IFERROR(O23/O11-1,".")</f>
        <v>0.19507031687589205</v>
      </c>
      <c r="R23" s="64">
        <v>47191.307692307695</v>
      </c>
      <c r="S23" s="9">
        <f t="shared" si="5"/>
        <v>0.02326645794645521</v>
      </c>
      <c r="T23" s="9">
        <f aca="true" t="shared" si="13" ref="T23:T81">_xlfn.IFERROR(R23/R11-1,".")</f>
        <v>0.06369247722399574</v>
      </c>
      <c r="U23" s="36">
        <v>50382.24</v>
      </c>
      <c r="V23" s="7">
        <f t="shared" si="6"/>
        <v>0.0012400256464697446</v>
      </c>
      <c r="W23" s="8">
        <f aca="true" t="shared" si="14" ref="W23:W81">_xlfn.IFERROR(U23/U11-1,".")</f>
        <v>-0.026065326588331827</v>
      </c>
      <c r="X23" s="42">
        <v>123631</v>
      </c>
      <c r="Y23" s="9">
        <f t="shared" si="7"/>
        <v>0.07451024700585784</v>
      </c>
      <c r="Z23" s="10">
        <f aca="true" t="shared" si="15" ref="Z23:Z81">_xlfn.IFERROR(X23/X11-1,".")</f>
        <v>0.01688976380651308</v>
      </c>
    </row>
    <row r="24" spans="1:26" ht="13.5" customHeight="1">
      <c r="A24" s="62">
        <v>36951</v>
      </c>
      <c r="B24" s="62">
        <v>37012</v>
      </c>
      <c r="C24" s="36">
        <v>105596.73034896018</v>
      </c>
      <c r="D24" s="7">
        <f t="shared" si="0"/>
        <v>0.03862390829875073</v>
      </c>
      <c r="E24" s="8">
        <f t="shared" si="8"/>
        <v>0.055446793874658784</v>
      </c>
      <c r="F24" s="64">
        <v>123397.94326241135</v>
      </c>
      <c r="G24" s="9">
        <f t="shared" si="1"/>
        <v>0.024950986235054096</v>
      </c>
      <c r="H24" s="9">
        <f t="shared" si="9"/>
        <v>0.08569605273762093</v>
      </c>
      <c r="I24" s="36">
        <v>124822.18181818182</v>
      </c>
      <c r="J24" s="7">
        <f t="shared" si="2"/>
        <v>0.03221248411678301</v>
      </c>
      <c r="K24" s="8">
        <f t="shared" si="10"/>
        <v>0.10248080426625017</v>
      </c>
      <c r="L24" s="64">
        <v>226719.04285714286</v>
      </c>
      <c r="M24" s="9">
        <f t="shared" si="3"/>
        <v>0.008832585755549793</v>
      </c>
      <c r="N24" s="9">
        <f t="shared" si="11"/>
        <v>0.14201974165057174</v>
      </c>
      <c r="O24" s="36">
        <v>144418.95833333334</v>
      </c>
      <c r="P24" s="7">
        <f t="shared" si="4"/>
        <v>0.008705433646083227</v>
      </c>
      <c r="Q24" s="8">
        <f t="shared" si="12"/>
        <v>0.18011937418979773</v>
      </c>
      <c r="R24" s="64">
        <v>47551.107142857145</v>
      </c>
      <c r="S24" s="9">
        <f t="shared" si="5"/>
        <v>0.007624273794135661</v>
      </c>
      <c r="T24" s="9">
        <f t="shared" si="13"/>
        <v>0.05731765632093633</v>
      </c>
      <c r="U24" s="36">
        <v>50520.68571428571</v>
      </c>
      <c r="V24" s="7">
        <f t="shared" si="6"/>
        <v>0.002747907085626</v>
      </c>
      <c r="W24" s="8">
        <f t="shared" si="14"/>
        <v>-0.03040078282635772</v>
      </c>
      <c r="X24" s="42">
        <v>127137.26470588235</v>
      </c>
      <c r="Y24" s="9">
        <f t="shared" si="7"/>
        <v>0.028360724299587803</v>
      </c>
      <c r="Z24" s="10">
        <f t="shared" si="15"/>
        <v>0.07285464158383093</v>
      </c>
    </row>
    <row r="25" spans="1:26" ht="13.5" customHeight="1">
      <c r="A25" s="62">
        <v>36982</v>
      </c>
      <c r="B25" s="62">
        <v>37043</v>
      </c>
      <c r="C25" s="36">
        <v>108448.53125</v>
      </c>
      <c r="D25" s="7">
        <f t="shared" si="0"/>
        <v>0.027006526543157383</v>
      </c>
      <c r="E25" s="8">
        <f t="shared" si="8"/>
        <v>0.029541517056586475</v>
      </c>
      <c r="F25" s="64">
        <v>125865.33258928571</v>
      </c>
      <c r="G25" s="9">
        <f t="shared" si="1"/>
        <v>0.01999538453916805</v>
      </c>
      <c r="H25" s="9">
        <f t="shared" si="9"/>
        <v>0.05577615431544736</v>
      </c>
      <c r="I25" s="36">
        <v>129138.68085106384</v>
      </c>
      <c r="J25" s="7">
        <f t="shared" si="2"/>
        <v>0.03458118557140355</v>
      </c>
      <c r="K25" s="8">
        <f t="shared" si="10"/>
        <v>0.07706103258212038</v>
      </c>
      <c r="L25" s="64">
        <v>222076.46913580247</v>
      </c>
      <c r="M25" s="9">
        <f t="shared" si="3"/>
        <v>-0.020477211189823596</v>
      </c>
      <c r="N25" s="9">
        <f t="shared" si="11"/>
        <v>0.00411989799689505</v>
      </c>
      <c r="O25" s="36">
        <v>137079.81967213115</v>
      </c>
      <c r="P25" s="7">
        <f t="shared" si="4"/>
        <v>-0.050818388014284954</v>
      </c>
      <c r="Q25" s="8">
        <f t="shared" si="12"/>
        <v>0.07090764520419901</v>
      </c>
      <c r="R25" s="64">
        <v>49376.69565217391</v>
      </c>
      <c r="S25" s="9">
        <f t="shared" si="5"/>
        <v>0.03839213467379787</v>
      </c>
      <c r="T25" s="9">
        <f t="shared" si="13"/>
        <v>0.11732561402835606</v>
      </c>
      <c r="U25" s="36">
        <v>50941.75</v>
      </c>
      <c r="V25" s="7">
        <f t="shared" si="6"/>
        <v>0.008334492688709227</v>
      </c>
      <c r="W25" s="8">
        <f t="shared" si="14"/>
        <v>0.006719649732529254</v>
      </c>
      <c r="X25" s="42">
        <v>131738.22857142857</v>
      </c>
      <c r="Y25" s="9">
        <f t="shared" si="7"/>
        <v>0.036188948033371915</v>
      </c>
      <c r="Z25" s="10">
        <f t="shared" si="15"/>
        <v>0.1726338880908178</v>
      </c>
    </row>
    <row r="26" spans="1:26" ht="13.5" customHeight="1">
      <c r="A26" s="62">
        <v>37012</v>
      </c>
      <c r="B26" s="62">
        <v>37073</v>
      </c>
      <c r="C26" s="36">
        <v>110769.2323987539</v>
      </c>
      <c r="D26" s="7">
        <f t="shared" si="0"/>
        <v>0.021399101693725386</v>
      </c>
      <c r="E26" s="8">
        <f t="shared" si="8"/>
        <v>0.05164944311370845</v>
      </c>
      <c r="F26" s="64">
        <v>126067.06275303644</v>
      </c>
      <c r="G26" s="9">
        <f t="shared" si="1"/>
        <v>0.001602746042939529</v>
      </c>
      <c r="H26" s="9">
        <f t="shared" si="9"/>
        <v>0.07015752706232115</v>
      </c>
      <c r="I26" s="36">
        <v>126486.97902097902</v>
      </c>
      <c r="J26" s="7">
        <f t="shared" si="2"/>
        <v>-0.020533753423910506</v>
      </c>
      <c r="K26" s="8">
        <f t="shared" si="10"/>
        <v>0.04622274931373216</v>
      </c>
      <c r="L26" s="64">
        <v>230918.9156626506</v>
      </c>
      <c r="M26" s="9">
        <f t="shared" si="3"/>
        <v>0.03981712498067891</v>
      </c>
      <c r="N26" s="9">
        <f t="shared" si="11"/>
        <v>0.037694919667458526</v>
      </c>
      <c r="O26" s="36">
        <v>137078.89552238805</v>
      </c>
      <c r="P26" s="7">
        <f t="shared" si="4"/>
        <v>-6.741690682932067E-06</v>
      </c>
      <c r="Q26" s="8">
        <f t="shared" si="12"/>
        <v>0.04502261426770593</v>
      </c>
      <c r="R26" s="64">
        <v>49000.26136363636</v>
      </c>
      <c r="S26" s="9">
        <f t="shared" si="5"/>
        <v>-0.007623723774253355</v>
      </c>
      <c r="T26" s="9">
        <f t="shared" si="13"/>
        <v>0.11197216146863176</v>
      </c>
      <c r="U26" s="36">
        <v>50394.15217391304</v>
      </c>
      <c r="V26" s="7">
        <f t="shared" si="6"/>
        <v>-0.010749489879852137</v>
      </c>
      <c r="W26" s="8">
        <f t="shared" si="14"/>
        <v>0.03160347590228896</v>
      </c>
      <c r="X26" s="42">
        <v>130501.90476190476</v>
      </c>
      <c r="Y26" s="9">
        <f t="shared" si="7"/>
        <v>-0.009384700423943126</v>
      </c>
      <c r="Z26" s="10">
        <f t="shared" si="15"/>
        <v>0.22827495453006397</v>
      </c>
    </row>
    <row r="27" spans="1:26" ht="13.5" customHeight="1">
      <c r="A27" s="62">
        <v>37043</v>
      </c>
      <c r="B27" s="62">
        <v>37104</v>
      </c>
      <c r="C27" s="36">
        <v>109862.5063868613</v>
      </c>
      <c r="D27" s="7">
        <f t="shared" si="0"/>
        <v>-0.008185720820277131</v>
      </c>
      <c r="E27" s="8">
        <f t="shared" si="8"/>
        <v>0.06265612468398096</v>
      </c>
      <c r="F27" s="64">
        <v>129578.27959183673</v>
      </c>
      <c r="G27" s="9">
        <f t="shared" si="1"/>
        <v>0.027851976258689515</v>
      </c>
      <c r="H27" s="9">
        <f t="shared" si="9"/>
        <v>0.07266296007539963</v>
      </c>
      <c r="I27" s="36">
        <v>123736.59310344828</v>
      </c>
      <c r="J27" s="7">
        <f t="shared" si="2"/>
        <v>-0.021744419376753088</v>
      </c>
      <c r="K27" s="8">
        <f t="shared" si="10"/>
        <v>0.07677544986229456</v>
      </c>
      <c r="L27" s="64">
        <v>234112.97183098592</v>
      </c>
      <c r="M27" s="9">
        <f t="shared" si="3"/>
        <v>0.013831938189946769</v>
      </c>
      <c r="N27" s="9">
        <f t="shared" si="11"/>
        <v>0.050148575741082446</v>
      </c>
      <c r="O27" s="36">
        <v>132848.11842105264</v>
      </c>
      <c r="P27" s="7">
        <f t="shared" si="4"/>
        <v>-0.03086381083836809</v>
      </c>
      <c r="Q27" s="8">
        <f t="shared" si="12"/>
        <v>0.01552799168201191</v>
      </c>
      <c r="R27" s="64">
        <v>49028.0306122449</v>
      </c>
      <c r="S27" s="9">
        <f t="shared" si="5"/>
        <v>0.0005667163365201677</v>
      </c>
      <c r="T27" s="9">
        <f t="shared" si="13"/>
        <v>0.11036401636461557</v>
      </c>
      <c r="U27" s="36">
        <v>50598.76470588235</v>
      </c>
      <c r="V27" s="7">
        <f t="shared" si="6"/>
        <v>0.004060243562847843</v>
      </c>
      <c r="W27" s="8">
        <f t="shared" si="14"/>
        <v>0.03411446827822706</v>
      </c>
      <c r="X27" s="42">
        <v>129970.6052631579</v>
      </c>
      <c r="Y27" s="9">
        <f t="shared" si="7"/>
        <v>-0.0040712011040467955</v>
      </c>
      <c r="Z27" s="10">
        <f t="shared" si="15"/>
        <v>0.20773297366498888</v>
      </c>
    </row>
    <row r="28" spans="1:26" ht="13.5" customHeight="1">
      <c r="A28" s="62">
        <v>37073</v>
      </c>
      <c r="B28" s="62">
        <v>37135</v>
      </c>
      <c r="C28" s="36">
        <v>108192.33932070542</v>
      </c>
      <c r="D28" s="7">
        <f t="shared" si="0"/>
        <v>-0.01520233900612733</v>
      </c>
      <c r="E28" s="8">
        <f t="shared" si="8"/>
        <v>0.10992984287243712</v>
      </c>
      <c r="F28" s="64">
        <v>127085.54261954263</v>
      </c>
      <c r="G28" s="9">
        <f t="shared" si="1"/>
        <v>-0.01923730566686077</v>
      </c>
      <c r="H28" s="9">
        <f t="shared" si="9"/>
        <v>0.12316650044423705</v>
      </c>
      <c r="I28" s="36">
        <v>122017.472</v>
      </c>
      <c r="J28" s="7">
        <f t="shared" si="2"/>
        <v>-0.013893392894784418</v>
      </c>
      <c r="K28" s="8">
        <f t="shared" si="10"/>
        <v>0.08472414149914931</v>
      </c>
      <c r="L28" s="64">
        <v>235284.79032258064</v>
      </c>
      <c r="M28" s="9">
        <f t="shared" si="3"/>
        <v>0.005005354818359731</v>
      </c>
      <c r="N28" s="9">
        <f t="shared" si="11"/>
        <v>0.17319822417298747</v>
      </c>
      <c r="O28" s="36">
        <v>136037.29411764705</v>
      </c>
      <c r="P28" s="7">
        <f t="shared" si="4"/>
        <v>0.02400617889435619</v>
      </c>
      <c r="Q28" s="8">
        <f t="shared" si="12"/>
        <v>0.06755068333566161</v>
      </c>
      <c r="R28" s="64">
        <v>48275.89156626506</v>
      </c>
      <c r="S28" s="9">
        <f t="shared" si="5"/>
        <v>-0.015341000578391273</v>
      </c>
      <c r="T28" s="9">
        <f t="shared" si="13"/>
        <v>0.07237334828511477</v>
      </c>
      <c r="U28" s="36">
        <v>50100.17647058824</v>
      </c>
      <c r="V28" s="7">
        <f t="shared" si="6"/>
        <v>-0.009853762995841397</v>
      </c>
      <c r="W28" s="8">
        <f t="shared" si="14"/>
        <v>0.011775108873968154</v>
      </c>
      <c r="X28" s="42">
        <v>129762.475</v>
      </c>
      <c r="Y28" s="9">
        <f t="shared" si="7"/>
        <v>-0.0016013641141123802</v>
      </c>
      <c r="Z28" s="10">
        <f t="shared" si="15"/>
        <v>0.15472943219227453</v>
      </c>
    </row>
    <row r="29" spans="1:26" ht="13.5" customHeight="1">
      <c r="A29" s="62">
        <v>37104</v>
      </c>
      <c r="B29" s="62">
        <v>37165</v>
      </c>
      <c r="C29" s="36">
        <v>108555.01606288449</v>
      </c>
      <c r="D29" s="7">
        <f t="shared" si="0"/>
        <v>0.0033521480768061718</v>
      </c>
      <c r="E29" s="8">
        <f t="shared" si="8"/>
        <v>0.10522628847767868</v>
      </c>
      <c r="F29" s="64">
        <v>128311.575</v>
      </c>
      <c r="G29" s="9">
        <f t="shared" si="1"/>
        <v>0.009647300197849873</v>
      </c>
      <c r="H29" s="9">
        <f t="shared" si="9"/>
        <v>0.1017048469565911</v>
      </c>
      <c r="I29" s="36">
        <v>123118.47706422018</v>
      </c>
      <c r="J29" s="7">
        <f t="shared" si="2"/>
        <v>0.00902333941339295</v>
      </c>
      <c r="K29" s="8">
        <f t="shared" si="10"/>
        <v>0.0951733361432352</v>
      </c>
      <c r="L29" s="64">
        <v>239320.67741935485</v>
      </c>
      <c r="M29" s="9">
        <f t="shared" si="3"/>
        <v>0.017153200133510182</v>
      </c>
      <c r="N29" s="9">
        <f t="shared" si="11"/>
        <v>0.13388555245539147</v>
      </c>
      <c r="O29" s="36">
        <v>134497.9180327869</v>
      </c>
      <c r="P29" s="7">
        <f t="shared" si="4"/>
        <v>-0.011315838754693774</v>
      </c>
      <c r="Q29" s="8">
        <f t="shared" si="12"/>
        <v>0.0752410369500589</v>
      </c>
      <c r="R29" s="64">
        <v>50088.90476190476</v>
      </c>
      <c r="S29" s="9">
        <f t="shared" si="5"/>
        <v>0.037555250391411166</v>
      </c>
      <c r="T29" s="9">
        <f t="shared" si="13"/>
        <v>0.09264921409059146</v>
      </c>
      <c r="U29" s="36">
        <v>50243.07142857143</v>
      </c>
      <c r="V29" s="7">
        <f t="shared" si="6"/>
        <v>0.002852184723682205</v>
      </c>
      <c r="W29" s="8">
        <f t="shared" si="14"/>
        <v>0.05405167804890887</v>
      </c>
      <c r="X29" s="42">
        <v>128752.37037037036</v>
      </c>
      <c r="Y29" s="9">
        <f t="shared" si="7"/>
        <v>-0.007784258350726159</v>
      </c>
      <c r="Z29" s="10">
        <f t="shared" si="15"/>
        <v>0.12637805220556375</v>
      </c>
    </row>
    <row r="30" spans="1:26" ht="13.5" customHeight="1">
      <c r="A30" s="62">
        <v>37135</v>
      </c>
      <c r="B30" s="62">
        <v>37196</v>
      </c>
      <c r="C30" s="36">
        <v>111112.48653500898</v>
      </c>
      <c r="D30" s="7">
        <f t="shared" si="0"/>
        <v>0.023559210480361248</v>
      </c>
      <c r="E30" s="8">
        <f t="shared" si="8"/>
        <v>0.11868271369710515</v>
      </c>
      <c r="F30" s="64">
        <v>132004.27334851937</v>
      </c>
      <c r="G30" s="9">
        <f t="shared" si="1"/>
        <v>0.02877915222005023</v>
      </c>
      <c r="H30" s="9">
        <f t="shared" si="9"/>
        <v>0.1476937106477958</v>
      </c>
      <c r="I30" s="36">
        <v>127813.7641509434</v>
      </c>
      <c r="J30" s="7">
        <f t="shared" si="2"/>
        <v>0.03813633175688258</v>
      </c>
      <c r="K30" s="8">
        <f t="shared" si="10"/>
        <v>0.10205324154643458</v>
      </c>
      <c r="L30" s="64">
        <v>236085.79104477612</v>
      </c>
      <c r="M30" s="9">
        <f t="shared" si="3"/>
        <v>-0.013516953108528629</v>
      </c>
      <c r="N30" s="9">
        <f t="shared" si="11"/>
        <v>0.16498318026689707</v>
      </c>
      <c r="O30" s="36">
        <v>137053.36363636365</v>
      </c>
      <c r="P30" s="7">
        <f t="shared" si="4"/>
        <v>0.018999889670811232</v>
      </c>
      <c r="Q30" s="8">
        <f t="shared" si="12"/>
        <v>0.08472466276183543</v>
      </c>
      <c r="R30" s="64">
        <v>50076.135802469136</v>
      </c>
      <c r="S30" s="9">
        <f t="shared" si="5"/>
        <v>-0.0002549259061727094</v>
      </c>
      <c r="T30" s="9">
        <f t="shared" si="13"/>
        <v>0.1037953933221647</v>
      </c>
      <c r="U30" s="36">
        <v>52724.38888888889</v>
      </c>
      <c r="V30" s="7">
        <f t="shared" si="6"/>
        <v>0.049386261424026356</v>
      </c>
      <c r="W30" s="8">
        <f t="shared" si="14"/>
        <v>0.12929404672016487</v>
      </c>
      <c r="X30" s="42">
        <v>129880</v>
      </c>
      <c r="Y30" s="9">
        <f t="shared" si="7"/>
        <v>0.008758127142715066</v>
      </c>
      <c r="Z30" s="10">
        <f t="shared" si="15"/>
        <v>0.16021628201034854</v>
      </c>
    </row>
    <row r="31" spans="1:26" ht="13.5" customHeight="1">
      <c r="A31" s="62">
        <v>37165</v>
      </c>
      <c r="B31" s="62">
        <v>37226</v>
      </c>
      <c r="C31" s="36">
        <v>113162.1003773585</v>
      </c>
      <c r="D31" s="7">
        <f t="shared" si="0"/>
        <v>0.01844629623785554</v>
      </c>
      <c r="E31" s="8">
        <f t="shared" si="8"/>
        <v>0.13642025058448182</v>
      </c>
      <c r="F31" s="64">
        <v>138310.8886310905</v>
      </c>
      <c r="G31" s="9">
        <f t="shared" si="1"/>
        <v>0.04777584181627437</v>
      </c>
      <c r="H31" s="9">
        <f t="shared" si="9"/>
        <v>0.20461111994909476</v>
      </c>
      <c r="I31" s="36">
        <v>132430.76086956522</v>
      </c>
      <c r="J31" s="7">
        <f t="shared" si="2"/>
        <v>0.03612284443144409</v>
      </c>
      <c r="K31" s="8">
        <f t="shared" si="10"/>
        <v>0.1511627167215326</v>
      </c>
      <c r="L31" s="64">
        <v>237613.0923076923</v>
      </c>
      <c r="M31" s="9">
        <f t="shared" si="3"/>
        <v>0.006469263805150005</v>
      </c>
      <c r="N31" s="9">
        <f t="shared" si="11"/>
        <v>0.1314641833553749</v>
      </c>
      <c r="O31" s="36">
        <v>133714.48333333334</v>
      </c>
      <c r="P31" s="7">
        <f t="shared" si="4"/>
        <v>-0.024361899733370884</v>
      </c>
      <c r="Q31" s="8">
        <f t="shared" si="12"/>
        <v>0.08370477016847899</v>
      </c>
      <c r="R31" s="64">
        <v>50264.02469135803</v>
      </c>
      <c r="S31" s="9">
        <f t="shared" si="5"/>
        <v>0.003752064449022985</v>
      </c>
      <c r="T31" s="9">
        <f t="shared" si="13"/>
        <v>0.09996394269321529</v>
      </c>
      <c r="U31" s="36">
        <v>51606.7</v>
      </c>
      <c r="V31" s="7">
        <f t="shared" si="6"/>
        <v>-0.02119870732393514</v>
      </c>
      <c r="W31" s="8">
        <f t="shared" si="14"/>
        <v>0.1158093603808319</v>
      </c>
      <c r="X31" s="42">
        <v>127036.59375</v>
      </c>
      <c r="Y31" s="9">
        <f t="shared" si="7"/>
        <v>-0.02189256429011399</v>
      </c>
      <c r="Z31" s="10">
        <f t="shared" si="15"/>
        <v>0.11657730303951697</v>
      </c>
    </row>
    <row r="32" spans="1:26" ht="13.5" customHeight="1">
      <c r="A32" s="62">
        <v>37196</v>
      </c>
      <c r="B32" s="62">
        <v>37257</v>
      </c>
      <c r="C32" s="36">
        <v>112566.68935762225</v>
      </c>
      <c r="D32" s="7">
        <f t="shared" si="0"/>
        <v>-0.005261576249917077</v>
      </c>
      <c r="E32" s="8">
        <f t="shared" si="8"/>
        <v>0.17227443998651237</v>
      </c>
      <c r="F32" s="64">
        <v>142200.94476744186</v>
      </c>
      <c r="G32" s="9">
        <f t="shared" si="1"/>
        <v>0.02812545111127962</v>
      </c>
      <c r="H32" s="9">
        <f t="shared" si="9"/>
        <v>0.2990896253124331</v>
      </c>
      <c r="I32" s="36">
        <v>132775.28169014084</v>
      </c>
      <c r="J32" s="7">
        <f t="shared" si="2"/>
        <v>0.002601516583559782</v>
      </c>
      <c r="K32" s="8">
        <f t="shared" si="10"/>
        <v>0.1460266462691835</v>
      </c>
      <c r="L32" s="64">
        <v>233840.13043478262</v>
      </c>
      <c r="M32" s="9">
        <f t="shared" si="3"/>
        <v>-0.01587859421493476</v>
      </c>
      <c r="N32" s="9">
        <f t="shared" si="11"/>
        <v>0.18036757089872957</v>
      </c>
      <c r="O32" s="36">
        <v>136898.14285714287</v>
      </c>
      <c r="P32" s="7">
        <f t="shared" si="4"/>
        <v>0.023809384327298844</v>
      </c>
      <c r="Q32" s="8">
        <f t="shared" si="12"/>
        <v>0.12932822577314473</v>
      </c>
      <c r="R32" s="64">
        <v>49784.18965517241</v>
      </c>
      <c r="S32" s="9">
        <f t="shared" si="5"/>
        <v>-0.009546291589899503</v>
      </c>
      <c r="T32" s="9">
        <f t="shared" si="13"/>
        <v>0.10631636446520654</v>
      </c>
      <c r="U32" s="36">
        <v>53816.09523809524</v>
      </c>
      <c r="V32" s="7">
        <f t="shared" si="6"/>
        <v>0.04281217822676586</v>
      </c>
      <c r="W32" s="8">
        <f t="shared" si="14"/>
        <v>0.1343973785571373</v>
      </c>
      <c r="X32" s="42">
        <v>131545.74193548388</v>
      </c>
      <c r="Y32" s="9">
        <f t="shared" si="7"/>
        <v>0.03549487633742454</v>
      </c>
      <c r="Z32" s="10">
        <f t="shared" si="15"/>
        <v>0.14687784492876022</v>
      </c>
    </row>
    <row r="33" spans="1:26" ht="13.5" customHeight="1">
      <c r="A33" s="62">
        <v>37226</v>
      </c>
      <c r="B33" s="62">
        <v>37288</v>
      </c>
      <c r="C33" s="36">
        <v>111676.50031466331</v>
      </c>
      <c r="D33" s="7">
        <f t="shared" si="0"/>
        <v>-0.007908103614301276</v>
      </c>
      <c r="E33" s="8">
        <f t="shared" si="8"/>
        <v>0.19752663724438912</v>
      </c>
      <c r="F33" s="64">
        <v>141161.2111553785</v>
      </c>
      <c r="G33" s="9">
        <f t="shared" si="1"/>
        <v>-0.007311720845200931</v>
      </c>
      <c r="H33" s="9">
        <f t="shared" si="9"/>
        <v>0.3087248356862129</v>
      </c>
      <c r="I33" s="36">
        <v>130069.2</v>
      </c>
      <c r="J33" s="7">
        <f t="shared" si="2"/>
        <v>-0.020380914698084007</v>
      </c>
      <c r="K33" s="8">
        <f t="shared" si="10"/>
        <v>0.15713877987351954</v>
      </c>
      <c r="L33" s="64">
        <v>251167.3448275862</v>
      </c>
      <c r="M33" s="9">
        <f t="shared" si="3"/>
        <v>0.07409854912664837</v>
      </c>
      <c r="N33" s="9">
        <f t="shared" si="11"/>
        <v>0.30475810014695437</v>
      </c>
      <c r="O33" s="36">
        <v>142533.80952380953</v>
      </c>
      <c r="P33" s="7">
        <f t="shared" si="4"/>
        <v>0.041166859893400076</v>
      </c>
      <c r="Q33" s="8">
        <f t="shared" si="12"/>
        <v>0.18886198282745204</v>
      </c>
      <c r="R33" s="64">
        <v>53913.555555555555</v>
      </c>
      <c r="S33" s="9">
        <f t="shared" si="5"/>
        <v>0.08294532720096437</v>
      </c>
      <c r="T33" s="9">
        <f t="shared" si="13"/>
        <v>0.19099846631201634</v>
      </c>
      <c r="U33" s="36">
        <v>53425.275862068964</v>
      </c>
      <c r="V33" s="7">
        <f t="shared" si="6"/>
        <v>-0.007262128073343033</v>
      </c>
      <c r="W33" s="8">
        <f t="shared" si="14"/>
        <v>0.11363085174580267</v>
      </c>
      <c r="X33" s="42">
        <v>136433.04545454544</v>
      </c>
      <c r="Y33" s="9">
        <f t="shared" si="7"/>
        <v>0.03715288269428374</v>
      </c>
      <c r="Z33" s="10">
        <f t="shared" si="15"/>
        <v>0.1840221367873498</v>
      </c>
    </row>
    <row r="34" spans="1:26" ht="13.5" customHeight="1">
      <c r="A34" s="62">
        <v>37257</v>
      </c>
      <c r="B34" s="62">
        <v>37316</v>
      </c>
      <c r="C34" s="36">
        <v>113995.7072879331</v>
      </c>
      <c r="D34" s="7">
        <f t="shared" si="0"/>
        <v>0.020767188860101315</v>
      </c>
      <c r="E34" s="8">
        <f t="shared" si="8"/>
        <v>0.16878556621843543</v>
      </c>
      <c r="F34" s="64">
        <v>141714.91983122364</v>
      </c>
      <c r="G34" s="9">
        <f t="shared" si="1"/>
        <v>0.003922527097303563</v>
      </c>
      <c r="H34" s="9">
        <f t="shared" si="9"/>
        <v>0.22524597908968924</v>
      </c>
      <c r="I34" s="36">
        <v>131317.5507246377</v>
      </c>
      <c r="J34" s="7">
        <f t="shared" si="2"/>
        <v>0.009597589011369978</v>
      </c>
      <c r="K34" s="8">
        <f t="shared" si="10"/>
        <v>0.184610653219635</v>
      </c>
      <c r="L34" s="64">
        <v>235451.0606060606</v>
      </c>
      <c r="M34" s="9">
        <f t="shared" si="3"/>
        <v>-0.06257296000128532</v>
      </c>
      <c r="N34" s="9">
        <f t="shared" si="11"/>
        <v>0.021047220480022055</v>
      </c>
      <c r="O34" s="36">
        <v>158009.0909090909</v>
      </c>
      <c r="P34" s="7">
        <f t="shared" si="4"/>
        <v>0.10857270592137169</v>
      </c>
      <c r="Q34" s="8">
        <f t="shared" si="12"/>
        <v>0.15117310726179856</v>
      </c>
      <c r="R34" s="64">
        <v>56495.52380952381</v>
      </c>
      <c r="S34" s="9">
        <f t="shared" si="5"/>
        <v>0.047890891768539445</v>
      </c>
      <c r="T34" s="9">
        <f t="shared" si="13"/>
        <v>0.22501319343231985</v>
      </c>
      <c r="U34" s="36">
        <v>61607.45</v>
      </c>
      <c r="V34" s="7">
        <f t="shared" si="6"/>
        <v>0.15315174336311177</v>
      </c>
      <c r="W34" s="8">
        <f t="shared" si="14"/>
        <v>0.22431723595484443</v>
      </c>
      <c r="X34" s="42">
        <v>152022.125</v>
      </c>
      <c r="Y34" s="9">
        <f t="shared" si="7"/>
        <v>0.11426175743213385</v>
      </c>
      <c r="Z34" s="10">
        <f t="shared" si="15"/>
        <v>0.32126514453579924</v>
      </c>
    </row>
    <row r="35" spans="1:26" ht="13.5" customHeight="1">
      <c r="A35" s="62">
        <v>37288</v>
      </c>
      <c r="B35" s="62">
        <v>37347</v>
      </c>
      <c r="C35" s="36">
        <v>119368.7100456621</v>
      </c>
      <c r="D35" s="7">
        <f t="shared" si="0"/>
        <v>0.04713337796271344</v>
      </c>
      <c r="E35" s="8">
        <f t="shared" si="8"/>
        <v>0.17408177077545983</v>
      </c>
      <c r="F35" s="64">
        <v>146503.55048859934</v>
      </c>
      <c r="G35" s="9">
        <f t="shared" si="1"/>
        <v>0.033790589325942255</v>
      </c>
      <c r="H35" s="9">
        <f t="shared" si="9"/>
        <v>0.21686759592829752</v>
      </c>
      <c r="I35" s="36">
        <v>140095.06451612903</v>
      </c>
      <c r="J35" s="7">
        <f t="shared" si="2"/>
        <v>0.06684189389046002</v>
      </c>
      <c r="K35" s="8">
        <f t="shared" si="10"/>
        <v>0.1585110310548239</v>
      </c>
      <c r="L35" s="64">
        <v>233470.9111111111</v>
      </c>
      <c r="M35" s="9">
        <f t="shared" si="3"/>
        <v>-0.008410025802612742</v>
      </c>
      <c r="N35" s="9">
        <f t="shared" si="11"/>
        <v>0.038876399559155006</v>
      </c>
      <c r="O35" s="36">
        <v>162621.59375</v>
      </c>
      <c r="P35" s="7">
        <f t="shared" si="4"/>
        <v>0.02919137635924285</v>
      </c>
      <c r="Q35" s="8">
        <f t="shared" si="12"/>
        <v>0.13584315478302034</v>
      </c>
      <c r="R35" s="64">
        <v>59274.50769230769</v>
      </c>
      <c r="S35" s="9">
        <f t="shared" si="5"/>
        <v>0.04918945246269968</v>
      </c>
      <c r="T35" s="9">
        <f t="shared" si="13"/>
        <v>0.25604715340341344</v>
      </c>
      <c r="U35" s="36">
        <v>63952.666666666664</v>
      </c>
      <c r="V35" s="7">
        <f t="shared" si="6"/>
        <v>0.03806709524037544</v>
      </c>
      <c r="W35" s="8">
        <f t="shared" si="14"/>
        <v>0.2693494109564534</v>
      </c>
      <c r="X35" s="42">
        <v>144280.64</v>
      </c>
      <c r="Y35" s="9">
        <f t="shared" si="7"/>
        <v>-0.05092340999706446</v>
      </c>
      <c r="Z35" s="10">
        <f t="shared" si="15"/>
        <v>0.1670263930567577</v>
      </c>
    </row>
    <row r="36" spans="1:26" ht="13.5" customHeight="1">
      <c r="A36" s="62">
        <v>37316</v>
      </c>
      <c r="B36" s="62">
        <v>37377</v>
      </c>
      <c r="C36" s="36">
        <v>125551.92832764504</v>
      </c>
      <c r="D36" s="7">
        <f t="shared" si="0"/>
        <v>0.05179932228150652</v>
      </c>
      <c r="E36" s="8">
        <f t="shared" si="8"/>
        <v>0.18897552900302816</v>
      </c>
      <c r="F36" s="64">
        <v>149235.2698019802</v>
      </c>
      <c r="G36" s="9">
        <f t="shared" si="1"/>
        <v>0.018646096318283067</v>
      </c>
      <c r="H36" s="9">
        <f t="shared" si="9"/>
        <v>0.20938214897653995</v>
      </c>
      <c r="I36" s="36">
        <v>146737.00900900902</v>
      </c>
      <c r="J36" s="7">
        <f t="shared" si="2"/>
        <v>0.047410267562390196</v>
      </c>
      <c r="K36" s="8">
        <f t="shared" si="10"/>
        <v>0.175568371515479</v>
      </c>
      <c r="L36" s="64">
        <v>252286.79452054793</v>
      </c>
      <c r="M36" s="9">
        <f t="shared" si="3"/>
        <v>0.08059198175862758</v>
      </c>
      <c r="N36" s="9">
        <f t="shared" si="11"/>
        <v>0.11277284581478875</v>
      </c>
      <c r="O36" s="36">
        <v>176944.56097560975</v>
      </c>
      <c r="P36" s="7">
        <f t="shared" si="4"/>
        <v>0.08807543263675432</v>
      </c>
      <c r="Q36" s="8">
        <f t="shared" si="12"/>
        <v>0.2252169868668079</v>
      </c>
      <c r="R36" s="64">
        <v>61124.67857142857</v>
      </c>
      <c r="S36" s="9">
        <f t="shared" si="5"/>
        <v>0.03121360178519006</v>
      </c>
      <c r="T36" s="9">
        <f t="shared" si="13"/>
        <v>0.2854522690248311</v>
      </c>
      <c r="U36" s="36">
        <v>65504.78571428572</v>
      </c>
      <c r="V36" s="7">
        <f t="shared" si="6"/>
        <v>0.02426980966577963</v>
      </c>
      <c r="W36" s="8">
        <f t="shared" si="14"/>
        <v>0.2965933614745644</v>
      </c>
      <c r="X36" s="42">
        <v>140148.0625</v>
      </c>
      <c r="Y36" s="9">
        <f t="shared" si="7"/>
        <v>-0.028642633550835517</v>
      </c>
      <c r="Z36" s="10">
        <f t="shared" si="15"/>
        <v>0.10233661880501099</v>
      </c>
    </row>
    <row r="37" spans="1:26" ht="13.5" customHeight="1">
      <c r="A37" s="62">
        <v>37347</v>
      </c>
      <c r="B37" s="62">
        <v>37408</v>
      </c>
      <c r="C37" s="36">
        <v>134590.29258198026</v>
      </c>
      <c r="D37" s="7">
        <f t="shared" si="0"/>
        <v>0.07198905165955205</v>
      </c>
      <c r="E37" s="8">
        <f t="shared" si="8"/>
        <v>0.24105223953395183</v>
      </c>
      <c r="F37" s="64">
        <v>165728.62114537446</v>
      </c>
      <c r="G37" s="9">
        <f t="shared" si="1"/>
        <v>0.11051912436838318</v>
      </c>
      <c r="H37" s="9">
        <f t="shared" si="9"/>
        <v>0.3167138062246866</v>
      </c>
      <c r="I37" s="36">
        <v>151837.25423728814</v>
      </c>
      <c r="J37" s="7">
        <f t="shared" si="2"/>
        <v>0.034757729237659296</v>
      </c>
      <c r="K37" s="8">
        <f t="shared" si="10"/>
        <v>0.17576897360754873</v>
      </c>
      <c r="L37" s="64">
        <v>265602.5061728395</v>
      </c>
      <c r="M37" s="9">
        <f t="shared" si="3"/>
        <v>0.05278005801927543</v>
      </c>
      <c r="N37" s="9">
        <f t="shared" si="11"/>
        <v>0.19599571808042526</v>
      </c>
      <c r="O37" s="36">
        <v>178705.54901960783</v>
      </c>
      <c r="P37" s="7">
        <f t="shared" si="4"/>
        <v>0.009952202171621405</v>
      </c>
      <c r="Q37" s="8">
        <f t="shared" si="12"/>
        <v>0.3036605201774958</v>
      </c>
      <c r="R37" s="64">
        <v>64482.16483516483</v>
      </c>
      <c r="S37" s="9">
        <f t="shared" si="5"/>
        <v>0.054928489477663156</v>
      </c>
      <c r="T37" s="9">
        <f t="shared" si="13"/>
        <v>0.3059230469652918</v>
      </c>
      <c r="U37" s="36">
        <v>65768.575</v>
      </c>
      <c r="V37" s="7">
        <f t="shared" si="6"/>
        <v>0.004027023107362915</v>
      </c>
      <c r="W37" s="8">
        <f t="shared" si="14"/>
        <v>0.29105448870523687</v>
      </c>
      <c r="X37" s="42">
        <v>142385.95238095237</v>
      </c>
      <c r="Y37" s="9">
        <f t="shared" si="7"/>
        <v>0.015968040092972258</v>
      </c>
      <c r="Z37" s="10">
        <f t="shared" si="15"/>
        <v>0.08082485945794082</v>
      </c>
    </row>
    <row r="38" spans="1:26" ht="13.5" customHeight="1">
      <c r="A38" s="62">
        <v>37377</v>
      </c>
      <c r="B38" s="62">
        <v>37438</v>
      </c>
      <c r="C38" s="36">
        <v>138491.03699174564</v>
      </c>
      <c r="D38" s="7">
        <f t="shared" si="0"/>
        <v>0.028982360725528622</v>
      </c>
      <c r="E38" s="8">
        <f t="shared" si="8"/>
        <v>0.2502662877828483</v>
      </c>
      <c r="F38" s="64">
        <v>173794.19047619047</v>
      </c>
      <c r="G38" s="9">
        <f t="shared" si="1"/>
        <v>0.04866732900493398</v>
      </c>
      <c r="H38" s="9">
        <f t="shared" si="9"/>
        <v>0.37858522821818097</v>
      </c>
      <c r="I38" s="36">
        <v>154074.25</v>
      </c>
      <c r="J38" s="7">
        <f t="shared" si="2"/>
        <v>0.01473285178890249</v>
      </c>
      <c r="K38" s="8">
        <f t="shared" si="10"/>
        <v>0.21810364349397093</v>
      </c>
      <c r="L38" s="64">
        <v>278292.55294117646</v>
      </c>
      <c r="M38" s="9">
        <f t="shared" si="3"/>
        <v>0.04777833971219758</v>
      </c>
      <c r="N38" s="9">
        <f t="shared" si="11"/>
        <v>0.20515269241838108</v>
      </c>
      <c r="O38" s="36">
        <v>178644.74074074073</v>
      </c>
      <c r="P38" s="7">
        <f t="shared" si="4"/>
        <v>-0.00034027079293674767</v>
      </c>
      <c r="Q38" s="8">
        <f t="shared" si="12"/>
        <v>0.30322570852319175</v>
      </c>
      <c r="R38" s="64">
        <v>65638.19512195123</v>
      </c>
      <c r="S38" s="9">
        <f t="shared" si="5"/>
        <v>0.017927907503439755</v>
      </c>
      <c r="T38" s="9">
        <f t="shared" si="13"/>
        <v>0.3395478574051456</v>
      </c>
      <c r="U38" s="36">
        <v>67519.22727272728</v>
      </c>
      <c r="V38" s="7">
        <f t="shared" si="6"/>
        <v>0.026618370136912484</v>
      </c>
      <c r="W38" s="8">
        <f t="shared" si="14"/>
        <v>0.33982266513214965</v>
      </c>
      <c r="X38" s="42">
        <v>149081.24242424243</v>
      </c>
      <c r="Y38" s="9">
        <f t="shared" si="7"/>
        <v>0.04702212494514124</v>
      </c>
      <c r="Z38" s="10">
        <f t="shared" si="15"/>
        <v>0.14236832555229673</v>
      </c>
    </row>
    <row r="39" spans="1:26" ht="13.5" customHeight="1">
      <c r="A39" s="62">
        <v>37408</v>
      </c>
      <c r="B39" s="62">
        <v>37469</v>
      </c>
      <c r="C39" s="36">
        <v>138897.40191545576</v>
      </c>
      <c r="D39" s="7">
        <f t="shared" si="0"/>
        <v>0.0029342326589290035</v>
      </c>
      <c r="E39" s="8">
        <f t="shared" si="8"/>
        <v>0.2642839352886528</v>
      </c>
      <c r="F39" s="64">
        <v>174141.92550790068</v>
      </c>
      <c r="G39" s="9">
        <f t="shared" si="1"/>
        <v>0.002000843818527054</v>
      </c>
      <c r="H39" s="9">
        <f t="shared" si="9"/>
        <v>0.34391293090506037</v>
      </c>
      <c r="I39" s="36">
        <v>163567.8524590164</v>
      </c>
      <c r="J39" s="7">
        <f t="shared" si="2"/>
        <v>0.06161706098855846</v>
      </c>
      <c r="K39" s="8">
        <f t="shared" si="10"/>
        <v>0.32190363704508784</v>
      </c>
      <c r="L39" s="64">
        <v>291670</v>
      </c>
      <c r="M39" s="9">
        <f t="shared" si="3"/>
        <v>0.04806972704602397</v>
      </c>
      <c r="N39" s="9">
        <f t="shared" si="11"/>
        <v>0.2458515122800049</v>
      </c>
      <c r="O39" s="36">
        <v>175884.04081632654</v>
      </c>
      <c r="P39" s="7">
        <f t="shared" si="4"/>
        <v>-0.015453575140063402</v>
      </c>
      <c r="Q39" s="8">
        <f t="shared" si="12"/>
        <v>0.32394830206683545</v>
      </c>
      <c r="R39" s="64">
        <v>65957.01234567902</v>
      </c>
      <c r="S39" s="9">
        <f t="shared" si="5"/>
        <v>0.004857190590561666</v>
      </c>
      <c r="T39" s="9">
        <f t="shared" si="13"/>
        <v>0.34529189775789315</v>
      </c>
      <c r="U39" s="36">
        <v>66581.74509803922</v>
      </c>
      <c r="V39" s="7">
        <f t="shared" si="6"/>
        <v>-0.013884669783043146</v>
      </c>
      <c r="W39" s="8">
        <f t="shared" si="14"/>
        <v>0.31587688919011825</v>
      </c>
      <c r="X39" s="42">
        <v>160483.25925925927</v>
      </c>
      <c r="Y39" s="9">
        <f t="shared" si="7"/>
        <v>0.07648190107357689</v>
      </c>
      <c r="Z39" s="10">
        <f t="shared" si="15"/>
        <v>0.234765806732383</v>
      </c>
    </row>
    <row r="40" spans="1:26" ht="13.5" customHeight="1">
      <c r="A40" s="62">
        <v>37438</v>
      </c>
      <c r="B40" s="62">
        <v>37500</v>
      </c>
      <c r="C40" s="36">
        <v>134900.00417101147</v>
      </c>
      <c r="D40" s="7">
        <f t="shared" si="0"/>
        <v>-0.02877949975534766</v>
      </c>
      <c r="E40" s="8">
        <f t="shared" si="8"/>
        <v>0.24685356669420733</v>
      </c>
      <c r="F40" s="64">
        <v>164260.75970873787</v>
      </c>
      <c r="G40" s="9">
        <f t="shared" si="1"/>
        <v>-0.05674202677122986</v>
      </c>
      <c r="H40" s="9">
        <f t="shared" si="9"/>
        <v>0.2925212130579409</v>
      </c>
      <c r="I40" s="36">
        <v>165899.68695652173</v>
      </c>
      <c r="J40" s="7">
        <f t="shared" si="2"/>
        <v>0.014256068429397528</v>
      </c>
      <c r="K40" s="8">
        <f t="shared" si="10"/>
        <v>0.35963878153877626</v>
      </c>
      <c r="L40" s="64">
        <v>306168.296875</v>
      </c>
      <c r="M40" s="9">
        <f t="shared" si="3"/>
        <v>0.049707878338533185</v>
      </c>
      <c r="N40" s="9">
        <f t="shared" si="11"/>
        <v>0.30126684540567417</v>
      </c>
      <c r="O40" s="36">
        <v>175625.62790697673</v>
      </c>
      <c r="P40" s="7">
        <f t="shared" si="4"/>
        <v>-0.001469223177671175</v>
      </c>
      <c r="Q40" s="8">
        <f t="shared" si="12"/>
        <v>0.2910108881987399</v>
      </c>
      <c r="R40" s="64">
        <v>64767.60240963855</v>
      </c>
      <c r="S40" s="9">
        <f t="shared" si="5"/>
        <v>-0.018033108137263665</v>
      </c>
      <c r="T40" s="9">
        <f t="shared" si="13"/>
        <v>0.34161380159569776</v>
      </c>
      <c r="U40" s="36">
        <v>68274.07142857143</v>
      </c>
      <c r="V40" s="7">
        <f t="shared" si="6"/>
        <v>0.025417272077208786</v>
      </c>
      <c r="W40" s="8">
        <f t="shared" si="14"/>
        <v>0.3627511166283486</v>
      </c>
      <c r="X40" s="42">
        <v>155247.65217391305</v>
      </c>
      <c r="Y40" s="9">
        <f t="shared" si="7"/>
        <v>-0.03262400769720253</v>
      </c>
      <c r="Z40" s="10">
        <f t="shared" si="15"/>
        <v>0.19639866744151613</v>
      </c>
    </row>
    <row r="41" spans="1:26" ht="13.5" customHeight="1">
      <c r="A41" s="62">
        <v>37469</v>
      </c>
      <c r="B41" s="62">
        <v>37530</v>
      </c>
      <c r="C41" s="36">
        <v>134208.96866391186</v>
      </c>
      <c r="D41" s="7">
        <f t="shared" si="0"/>
        <v>-0.005122575876451374</v>
      </c>
      <c r="E41" s="8">
        <f t="shared" si="8"/>
        <v>0.23632212984212875</v>
      </c>
      <c r="F41" s="64">
        <v>162600.57719714966</v>
      </c>
      <c r="G41" s="9">
        <f t="shared" si="1"/>
        <v>-0.010106993992551772</v>
      </c>
      <c r="H41" s="9">
        <f t="shared" si="9"/>
        <v>0.2672323381358983</v>
      </c>
      <c r="I41" s="36">
        <v>163494.179245283</v>
      </c>
      <c r="J41" s="7">
        <f t="shared" si="2"/>
        <v>-0.01449977245508094</v>
      </c>
      <c r="K41" s="8">
        <f t="shared" si="10"/>
        <v>0.3279418584750877</v>
      </c>
      <c r="L41" s="64">
        <v>314121.95588235295</v>
      </c>
      <c r="M41" s="9">
        <f t="shared" si="3"/>
        <v>0.025978062028415128</v>
      </c>
      <c r="N41" s="9">
        <f t="shared" si="11"/>
        <v>0.3125566886639133</v>
      </c>
      <c r="O41" s="36">
        <v>174122.27083333334</v>
      </c>
      <c r="P41" s="7">
        <f t="shared" si="4"/>
        <v>-0.008560009672618385</v>
      </c>
      <c r="Q41" s="8">
        <f t="shared" si="12"/>
        <v>0.2946094138861475</v>
      </c>
      <c r="R41" s="64">
        <v>64357.94117647059</v>
      </c>
      <c r="S41" s="9">
        <f t="shared" si="5"/>
        <v>-0.006325094922874586</v>
      </c>
      <c r="T41" s="9">
        <f t="shared" si="13"/>
        <v>0.2848741948420117</v>
      </c>
      <c r="U41" s="36">
        <v>69603.30952380953</v>
      </c>
      <c r="V41" s="7">
        <f t="shared" si="6"/>
        <v>0.01946914937728228</v>
      </c>
      <c r="W41" s="8">
        <f t="shared" si="14"/>
        <v>0.3853315003395399</v>
      </c>
      <c r="X41" s="42">
        <v>158828.03703703705</v>
      </c>
      <c r="Y41" s="9">
        <f t="shared" si="7"/>
        <v>0.023062409079869006</v>
      </c>
      <c r="Z41" s="10">
        <f t="shared" si="15"/>
        <v>0.233593110403721</v>
      </c>
    </row>
    <row r="42" spans="1:26" ht="13.5" customHeight="1">
      <c r="A42" s="62">
        <v>37500</v>
      </c>
      <c r="B42" s="62">
        <v>37561</v>
      </c>
      <c r="C42" s="36">
        <v>135210.02854264606</v>
      </c>
      <c r="D42" s="7">
        <f t="shared" si="0"/>
        <v>0.00745896409681146</v>
      </c>
      <c r="E42" s="8">
        <f t="shared" si="8"/>
        <v>0.21687519341081885</v>
      </c>
      <c r="F42" s="64">
        <v>169405.4930875576</v>
      </c>
      <c r="G42" s="9">
        <f t="shared" si="1"/>
        <v>0.04185050267169177</v>
      </c>
      <c r="H42" s="9">
        <f t="shared" si="9"/>
        <v>0.2833334011868771</v>
      </c>
      <c r="I42" s="36">
        <v>155818.7606837607</v>
      </c>
      <c r="J42" s="7">
        <f t="shared" si="2"/>
        <v>-0.04694612736033399</v>
      </c>
      <c r="K42" s="8">
        <f t="shared" si="10"/>
        <v>0.21910783020007463</v>
      </c>
      <c r="L42" s="64">
        <v>319627.7733333333</v>
      </c>
      <c r="M42" s="9">
        <f t="shared" si="3"/>
        <v>0.017527642840230007</v>
      </c>
      <c r="N42" s="9">
        <f t="shared" si="11"/>
        <v>0.3538628136782387</v>
      </c>
      <c r="O42" s="36">
        <v>169398.06</v>
      </c>
      <c r="P42" s="7">
        <f t="shared" si="4"/>
        <v>-0.027131571456791237</v>
      </c>
      <c r="Q42" s="8">
        <f t="shared" si="12"/>
        <v>0.23600074821552575</v>
      </c>
      <c r="R42" s="64">
        <v>65172.65048543689</v>
      </c>
      <c r="S42" s="9">
        <f t="shared" si="5"/>
        <v>0.012659033121217522</v>
      </c>
      <c r="T42" s="9">
        <f t="shared" si="13"/>
        <v>0.3014712385659635</v>
      </c>
      <c r="U42" s="36">
        <v>72874.85</v>
      </c>
      <c r="V42" s="7">
        <f t="shared" si="6"/>
        <v>0.04700265689336747</v>
      </c>
      <c r="W42" s="8">
        <f t="shared" si="14"/>
        <v>0.3821848206448839</v>
      </c>
      <c r="X42" s="42">
        <v>164197.4</v>
      </c>
      <c r="Y42" s="9">
        <f t="shared" si="7"/>
        <v>0.033806140673456</v>
      </c>
      <c r="Z42" s="10">
        <f t="shared" si="15"/>
        <v>0.26422389898367715</v>
      </c>
    </row>
    <row r="43" spans="1:26" ht="13.5" customHeight="1">
      <c r="A43" s="62">
        <v>37530</v>
      </c>
      <c r="B43" s="62">
        <v>37591</v>
      </c>
      <c r="C43" s="36">
        <v>136033.7332878581</v>
      </c>
      <c r="D43" s="7">
        <f t="shared" si="0"/>
        <v>0.006092038838319214</v>
      </c>
      <c r="E43" s="8">
        <f t="shared" si="8"/>
        <v>0.2021138953256454</v>
      </c>
      <c r="F43" s="64">
        <v>170695.1201923077</v>
      </c>
      <c r="G43" s="9">
        <f t="shared" si="1"/>
        <v>0.00761266403612737</v>
      </c>
      <c r="H43" s="9">
        <f t="shared" si="9"/>
        <v>0.23414086831293512</v>
      </c>
      <c r="I43" s="36">
        <v>152284.2327586207</v>
      </c>
      <c r="J43" s="7">
        <f t="shared" si="2"/>
        <v>-0.022683583861338952</v>
      </c>
      <c r="K43" s="8">
        <f t="shared" si="10"/>
        <v>0.14991586364598275</v>
      </c>
      <c r="L43" s="64">
        <v>314762.27692307695</v>
      </c>
      <c r="M43" s="9">
        <f t="shared" si="3"/>
        <v>-0.015222383084908753</v>
      </c>
      <c r="N43" s="9">
        <f t="shared" si="11"/>
        <v>0.3246840646115654</v>
      </c>
      <c r="O43" s="36">
        <v>171273.46808510637</v>
      </c>
      <c r="P43" s="7">
        <f t="shared" si="4"/>
        <v>0.011071012767834398</v>
      </c>
      <c r="Q43" s="8">
        <f t="shared" si="12"/>
        <v>0.2808894280969043</v>
      </c>
      <c r="R43" s="64">
        <v>65382.72727272727</v>
      </c>
      <c r="S43" s="9">
        <f t="shared" si="5"/>
        <v>0.0032233887332435707</v>
      </c>
      <c r="T43" s="9">
        <f t="shared" si="13"/>
        <v>0.30078575430846133</v>
      </c>
      <c r="U43" s="36">
        <v>71431.23809523809</v>
      </c>
      <c r="V43" s="7">
        <f t="shared" si="6"/>
        <v>-0.019809466568533773</v>
      </c>
      <c r="W43" s="8">
        <f t="shared" si="14"/>
        <v>0.3841465952141505</v>
      </c>
      <c r="X43" s="42">
        <v>172124.14285714287</v>
      </c>
      <c r="Y43" s="9">
        <f t="shared" si="7"/>
        <v>0.04827569046247304</v>
      </c>
      <c r="Z43" s="10">
        <f t="shared" si="15"/>
        <v>0.35491780577706855</v>
      </c>
    </row>
    <row r="44" spans="1:26" ht="13.5" customHeight="1">
      <c r="A44" s="62">
        <v>37561</v>
      </c>
      <c r="B44" s="62">
        <v>37622</v>
      </c>
      <c r="C44" s="36">
        <v>135413.08237885463</v>
      </c>
      <c r="D44" s="7">
        <f t="shared" si="0"/>
        <v>-0.004562477953098165</v>
      </c>
      <c r="E44" s="8">
        <f t="shared" si="8"/>
        <v>0.20295873629764327</v>
      </c>
      <c r="F44" s="64">
        <v>172898.88165680473</v>
      </c>
      <c r="G44" s="9">
        <f t="shared" si="1"/>
        <v>0.012910512392001916</v>
      </c>
      <c r="H44" s="9">
        <f t="shared" si="9"/>
        <v>0.21587716551086822</v>
      </c>
      <c r="I44" s="36">
        <v>150427.20731707316</v>
      </c>
      <c r="J44" s="7">
        <f t="shared" si="2"/>
        <v>-0.012194469564626775</v>
      </c>
      <c r="K44" s="8">
        <f t="shared" si="10"/>
        <v>0.13294587217014397</v>
      </c>
      <c r="L44" s="64">
        <v>307343.1041666667</v>
      </c>
      <c r="M44" s="9">
        <f t="shared" si="3"/>
        <v>-0.023570717650588713</v>
      </c>
      <c r="N44" s="9">
        <f t="shared" si="11"/>
        <v>0.3143300236585518</v>
      </c>
      <c r="O44" s="36">
        <v>174136.62857142856</v>
      </c>
      <c r="P44" s="7">
        <f t="shared" si="4"/>
        <v>0.016716894439829266</v>
      </c>
      <c r="Q44" s="8">
        <f t="shared" si="12"/>
        <v>0.2720160035563457</v>
      </c>
      <c r="R44" s="64">
        <v>65844.14117647058</v>
      </c>
      <c r="S44" s="9">
        <f t="shared" si="5"/>
        <v>0.007057122316397768</v>
      </c>
      <c r="T44" s="9">
        <f t="shared" si="13"/>
        <v>0.3225914016585705</v>
      </c>
      <c r="U44" s="36">
        <v>69325.80555555556</v>
      </c>
      <c r="V44" s="7">
        <f t="shared" si="6"/>
        <v>-0.029474955157229532</v>
      </c>
      <c r="W44" s="8">
        <f t="shared" si="14"/>
        <v>0.2881983586665229</v>
      </c>
      <c r="X44" s="42">
        <v>173009.5</v>
      </c>
      <c r="Y44" s="9">
        <f t="shared" si="7"/>
        <v>0.005143712718975957</v>
      </c>
      <c r="Z44" s="10">
        <f t="shared" si="15"/>
        <v>0.31520410660538034</v>
      </c>
    </row>
    <row r="45" spans="1:26" ht="13.5" customHeight="1">
      <c r="A45" s="62">
        <v>37591</v>
      </c>
      <c r="B45" s="62">
        <v>37653</v>
      </c>
      <c r="C45" s="36">
        <v>135423.48838594402</v>
      </c>
      <c r="D45" s="7">
        <f t="shared" si="0"/>
        <v>7.684639406013716E-05</v>
      </c>
      <c r="E45" s="8">
        <f t="shared" si="8"/>
        <v>0.21264086897754164</v>
      </c>
      <c r="F45" s="64">
        <v>167891.56910569104</v>
      </c>
      <c r="G45" s="9">
        <f t="shared" si="1"/>
        <v>-0.028960930823444753</v>
      </c>
      <c r="H45" s="9">
        <f t="shared" si="9"/>
        <v>0.18936050301304097</v>
      </c>
      <c r="I45" s="36">
        <v>144373.60294117648</v>
      </c>
      <c r="J45" s="7">
        <f t="shared" si="2"/>
        <v>-0.04024274919321469</v>
      </c>
      <c r="K45" s="8">
        <f t="shared" si="10"/>
        <v>0.1099753280651874</v>
      </c>
      <c r="L45" s="64">
        <v>259453</v>
      </c>
      <c r="M45" s="9">
        <f t="shared" si="3"/>
        <v>-0.15581968008202562</v>
      </c>
      <c r="N45" s="9">
        <f t="shared" si="11"/>
        <v>0.0329885844758262</v>
      </c>
      <c r="O45" s="36">
        <v>183956.72</v>
      </c>
      <c r="P45" s="7">
        <f t="shared" si="4"/>
        <v>0.05639302603440122</v>
      </c>
      <c r="Q45" s="8">
        <f t="shared" si="12"/>
        <v>0.2906181390547271</v>
      </c>
      <c r="R45" s="64">
        <v>67195.15</v>
      </c>
      <c r="S45" s="9">
        <f t="shared" si="5"/>
        <v>0.02051828453360094</v>
      </c>
      <c r="T45" s="9">
        <f t="shared" si="13"/>
        <v>0.2463498151361645</v>
      </c>
      <c r="U45" s="36">
        <v>67157.20833333333</v>
      </c>
      <c r="V45" s="7">
        <f t="shared" si="6"/>
        <v>-0.03128124087190576</v>
      </c>
      <c r="W45" s="8">
        <f t="shared" si="14"/>
        <v>0.25703063296700357</v>
      </c>
      <c r="X45" s="42">
        <v>173321.55555555556</v>
      </c>
      <c r="Y45" s="9">
        <f t="shared" si="7"/>
        <v>0.001803690291894755</v>
      </c>
      <c r="Z45" s="10">
        <f t="shared" si="15"/>
        <v>0.2703781182785372</v>
      </c>
    </row>
    <row r="46" spans="1:26" ht="13.5" customHeight="1">
      <c r="A46" s="62">
        <v>37622</v>
      </c>
      <c r="B46" s="62">
        <v>37681</v>
      </c>
      <c r="C46" s="36">
        <v>138085.40634920634</v>
      </c>
      <c r="D46" s="7">
        <f t="shared" si="0"/>
        <v>0.019656250145293264</v>
      </c>
      <c r="E46" s="8">
        <f t="shared" si="8"/>
        <v>0.2113211070345562</v>
      </c>
      <c r="F46" s="64">
        <v>165650.54298642534</v>
      </c>
      <c r="G46" s="9">
        <f t="shared" si="1"/>
        <v>-0.013348056315174106</v>
      </c>
      <c r="H46" s="9">
        <f t="shared" si="9"/>
        <v>0.16889981085765693</v>
      </c>
      <c r="I46" s="36">
        <v>155862.39436619717</v>
      </c>
      <c r="J46" s="7">
        <f t="shared" si="2"/>
        <v>0.0795768145351452</v>
      </c>
      <c r="K46" s="8">
        <f t="shared" si="10"/>
        <v>0.1869121340301878</v>
      </c>
      <c r="L46" s="64">
        <v>272043.7948717949</v>
      </c>
      <c r="M46" s="9">
        <f t="shared" si="3"/>
        <v>0.04852823005243678</v>
      </c>
      <c r="N46" s="9">
        <f t="shared" si="11"/>
        <v>0.15541545734193374</v>
      </c>
      <c r="O46" s="36">
        <v>186556</v>
      </c>
      <c r="P46" s="7">
        <f t="shared" si="4"/>
        <v>0.014129845324487134</v>
      </c>
      <c r="Q46" s="8">
        <f t="shared" si="12"/>
        <v>0.18066624475001447</v>
      </c>
      <c r="R46" s="64">
        <v>69901.19565217392</v>
      </c>
      <c r="S46" s="9">
        <f t="shared" si="5"/>
        <v>0.04027144298619656</v>
      </c>
      <c r="T46" s="9">
        <f t="shared" si="13"/>
        <v>0.23728732718449863</v>
      </c>
      <c r="U46" s="36">
        <v>67712.22727272728</v>
      </c>
      <c r="V46" s="7">
        <f t="shared" si="6"/>
        <v>0.008264473065037636</v>
      </c>
      <c r="W46" s="8">
        <f t="shared" si="14"/>
        <v>0.09909154286904065</v>
      </c>
      <c r="X46" s="42">
        <v>178524.2857142857</v>
      </c>
      <c r="Y46" s="9">
        <f t="shared" si="7"/>
        <v>0.03001779058613674</v>
      </c>
      <c r="Z46" s="10">
        <f t="shared" si="15"/>
        <v>0.17433094501399515</v>
      </c>
    </row>
    <row r="47" spans="1:26" ht="13.5" customHeight="1">
      <c r="A47" s="62">
        <v>37653</v>
      </c>
      <c r="B47" s="62">
        <v>37712</v>
      </c>
      <c r="C47" s="36">
        <v>144322.76678932842</v>
      </c>
      <c r="D47" s="7">
        <f t="shared" si="0"/>
        <v>0.04517030876056749</v>
      </c>
      <c r="E47" s="8">
        <f t="shared" si="8"/>
        <v>0.20905023380181165</v>
      </c>
      <c r="F47" s="64">
        <v>167729.83103448275</v>
      </c>
      <c r="G47" s="9">
        <f t="shared" si="1"/>
        <v>0.012552256156671993</v>
      </c>
      <c r="H47" s="9">
        <f t="shared" si="9"/>
        <v>0.1448857756354185</v>
      </c>
      <c r="I47" s="36">
        <v>162107.9</v>
      </c>
      <c r="J47" s="7">
        <f t="shared" si="2"/>
        <v>0.04007063832940405</v>
      </c>
      <c r="K47" s="8">
        <f t="shared" si="10"/>
        <v>0.15712784429559012</v>
      </c>
      <c r="L47" s="64">
        <v>278972.8387096774</v>
      </c>
      <c r="M47" s="9">
        <f t="shared" si="3"/>
        <v>0.02547032488334433</v>
      </c>
      <c r="N47" s="9">
        <f t="shared" si="11"/>
        <v>0.1948933483062969</v>
      </c>
      <c r="O47" s="36">
        <v>189355.17142857143</v>
      </c>
      <c r="P47" s="7">
        <f t="shared" si="4"/>
        <v>0.015004456723833215</v>
      </c>
      <c r="Q47" s="8">
        <f t="shared" si="12"/>
        <v>0.16439131521284467</v>
      </c>
      <c r="R47" s="64">
        <v>72987.57894736843</v>
      </c>
      <c r="S47" s="9">
        <f t="shared" si="5"/>
        <v>0.04415351220245567</v>
      </c>
      <c r="T47" s="9">
        <f t="shared" si="13"/>
        <v>0.23134854744378308</v>
      </c>
      <c r="U47" s="36">
        <v>72369.8125</v>
      </c>
      <c r="V47" s="7">
        <f t="shared" si="6"/>
        <v>0.06878499519020664</v>
      </c>
      <c r="W47" s="8">
        <f t="shared" si="14"/>
        <v>0.1316152440867726</v>
      </c>
      <c r="X47" s="42">
        <v>189261.2105263158</v>
      </c>
      <c r="Y47" s="9">
        <f t="shared" si="7"/>
        <v>0.060142656608713096</v>
      </c>
      <c r="Z47" s="10">
        <f t="shared" si="15"/>
        <v>0.3117574923864752</v>
      </c>
    </row>
    <row r="48" spans="1:26" ht="13.5" customHeight="1">
      <c r="A48" s="62">
        <v>37681</v>
      </c>
      <c r="B48" s="62">
        <v>37742</v>
      </c>
      <c r="C48" s="36">
        <v>149244.57311405076</v>
      </c>
      <c r="D48" s="7">
        <f t="shared" si="0"/>
        <v>0.03410277140755502</v>
      </c>
      <c r="E48" s="8">
        <f t="shared" si="8"/>
        <v>0.18870793226350524</v>
      </c>
      <c r="F48" s="64">
        <v>178689.6075949367</v>
      </c>
      <c r="G48" s="9">
        <f t="shared" si="1"/>
        <v>0.06534184463705084</v>
      </c>
      <c r="H48" s="9">
        <f t="shared" si="9"/>
        <v>0.19736847617885078</v>
      </c>
      <c r="I48" s="36">
        <v>167942.1592920354</v>
      </c>
      <c r="J48" s="7">
        <f t="shared" si="2"/>
        <v>0.0359899751464019</v>
      </c>
      <c r="K48" s="8">
        <f t="shared" si="10"/>
        <v>0.14451126151633953</v>
      </c>
      <c r="L48" s="64">
        <v>304525.7051282051</v>
      </c>
      <c r="M48" s="9">
        <f t="shared" si="3"/>
        <v>0.09159625193877807</v>
      </c>
      <c r="N48" s="9">
        <f t="shared" si="11"/>
        <v>0.20706161298269032</v>
      </c>
      <c r="O48" s="36">
        <v>188059.31707317074</v>
      </c>
      <c r="P48" s="7">
        <f t="shared" si="4"/>
        <v>-0.006843511828191651</v>
      </c>
      <c r="Q48" s="8">
        <f t="shared" si="12"/>
        <v>0.06281490674976475</v>
      </c>
      <c r="R48" s="64">
        <v>73778.26760563381</v>
      </c>
      <c r="S48" s="9">
        <f t="shared" si="5"/>
        <v>0.010833194766407539</v>
      </c>
      <c r="T48" s="9">
        <f t="shared" si="13"/>
        <v>0.20701277012718533</v>
      </c>
      <c r="U48" s="36">
        <v>76134.9268292683</v>
      </c>
      <c r="V48" s="7">
        <f t="shared" si="6"/>
        <v>0.05202603404932549</v>
      </c>
      <c r="W48" s="8">
        <f t="shared" si="14"/>
        <v>0.16228037385464322</v>
      </c>
      <c r="X48" s="42">
        <v>180928.74193548388</v>
      </c>
      <c r="Y48" s="9">
        <f t="shared" si="7"/>
        <v>-0.04402628815307785</v>
      </c>
      <c r="Z48" s="10">
        <f t="shared" si="15"/>
        <v>0.2909828270760708</v>
      </c>
    </row>
    <row r="49" spans="1:26" ht="13.5" customHeight="1">
      <c r="A49" s="62">
        <v>37712</v>
      </c>
      <c r="B49" s="62">
        <v>37773</v>
      </c>
      <c r="C49" s="36">
        <v>154012.63331280788</v>
      </c>
      <c r="D49" s="7">
        <f t="shared" si="0"/>
        <v>0.03194796366306352</v>
      </c>
      <c r="E49" s="8">
        <f t="shared" si="8"/>
        <v>0.14430714398660882</v>
      </c>
      <c r="F49" s="64">
        <v>184284.92116182574</v>
      </c>
      <c r="G49" s="9">
        <f t="shared" si="1"/>
        <v>0.031313032930111895</v>
      </c>
      <c r="H49" s="9">
        <f t="shared" si="9"/>
        <v>0.11196798650834117</v>
      </c>
      <c r="I49" s="36">
        <v>163189.82442748093</v>
      </c>
      <c r="J49" s="7">
        <f t="shared" si="2"/>
        <v>-0.028297450054161843</v>
      </c>
      <c r="K49" s="8">
        <f t="shared" si="10"/>
        <v>0.0747680155783852</v>
      </c>
      <c r="L49" s="64">
        <v>302265.4625</v>
      </c>
      <c r="M49" s="9">
        <f t="shared" si="3"/>
        <v>-0.007422173531306808</v>
      </c>
      <c r="N49" s="9">
        <f t="shared" si="11"/>
        <v>0.13803693668199912</v>
      </c>
      <c r="O49" s="36">
        <v>193107.1923076923</v>
      </c>
      <c r="P49" s="7">
        <f t="shared" si="4"/>
        <v>0.02684193111558275</v>
      </c>
      <c r="Q49" s="8">
        <f t="shared" si="12"/>
        <v>0.08058867431421679</v>
      </c>
      <c r="R49" s="64">
        <v>76874.97530864198</v>
      </c>
      <c r="S49" s="9">
        <f t="shared" si="5"/>
        <v>0.04197316911208837</v>
      </c>
      <c r="T49" s="9">
        <f t="shared" si="13"/>
        <v>0.19218973967695985</v>
      </c>
      <c r="U49" s="36">
        <v>79331.66666666667</v>
      </c>
      <c r="V49" s="7">
        <f t="shared" si="6"/>
        <v>0.04198782307320048</v>
      </c>
      <c r="W49" s="8">
        <f t="shared" si="14"/>
        <v>0.20622450260883207</v>
      </c>
      <c r="X49" s="42">
        <v>181268.5945945946</v>
      </c>
      <c r="Y49" s="9">
        <f t="shared" si="7"/>
        <v>0.0018783785012548293</v>
      </c>
      <c r="Z49" s="10">
        <f t="shared" si="15"/>
        <v>0.273079201729199</v>
      </c>
    </row>
    <row r="50" spans="1:26" ht="13.5" customHeight="1">
      <c r="A50" s="62">
        <v>37742</v>
      </c>
      <c r="B50" s="62">
        <v>37803</v>
      </c>
      <c r="C50" s="36">
        <v>156234.88928150767</v>
      </c>
      <c r="D50" s="7">
        <f t="shared" si="0"/>
        <v>0.014429049883111</v>
      </c>
      <c r="E50" s="8">
        <f t="shared" si="8"/>
        <v>0.12812274841165072</v>
      </c>
      <c r="F50" s="64">
        <v>183384.666015625</v>
      </c>
      <c r="G50" s="9">
        <f t="shared" si="1"/>
        <v>-0.0048851264689757645</v>
      </c>
      <c r="H50" s="9">
        <f t="shared" si="9"/>
        <v>0.05518294664025847</v>
      </c>
      <c r="I50" s="36">
        <v>172031.97202797202</v>
      </c>
      <c r="J50" s="7">
        <f t="shared" si="2"/>
        <v>0.05418320432362744</v>
      </c>
      <c r="K50" s="8">
        <f t="shared" si="10"/>
        <v>0.11655238969504644</v>
      </c>
      <c r="L50" s="64">
        <v>325398.4266666667</v>
      </c>
      <c r="M50" s="9">
        <f t="shared" si="3"/>
        <v>0.07653194637368355</v>
      </c>
      <c r="N50" s="9">
        <f t="shared" si="11"/>
        <v>0.1692674605469846</v>
      </c>
      <c r="O50" s="36">
        <v>192490.86666666667</v>
      </c>
      <c r="P50" s="7">
        <f t="shared" si="4"/>
        <v>-0.003191624473746213</v>
      </c>
      <c r="Q50" s="8">
        <f t="shared" si="12"/>
        <v>0.0775064850412821</v>
      </c>
      <c r="R50" s="64">
        <v>77799.59523809524</v>
      </c>
      <c r="S50" s="9">
        <f t="shared" si="5"/>
        <v>0.012027580181210418</v>
      </c>
      <c r="T50" s="9">
        <f t="shared" si="13"/>
        <v>0.18527931935893371</v>
      </c>
      <c r="U50" s="36">
        <v>79728.66666666667</v>
      </c>
      <c r="V50" s="7">
        <f t="shared" si="6"/>
        <v>0.005004306813168435</v>
      </c>
      <c r="W50" s="8">
        <f t="shared" si="14"/>
        <v>0.18082907472596466</v>
      </c>
      <c r="X50" s="42">
        <v>170186.70731707316</v>
      </c>
      <c r="Y50" s="9">
        <f t="shared" si="7"/>
        <v>-0.0611351751377891</v>
      </c>
      <c r="Z50" s="10">
        <f t="shared" si="15"/>
        <v>0.1415702240579042</v>
      </c>
    </row>
    <row r="51" spans="1:26" ht="13.5" customHeight="1">
      <c r="A51" s="62">
        <v>37773</v>
      </c>
      <c r="B51" s="62">
        <v>37834</v>
      </c>
      <c r="C51" s="36">
        <v>155086.7442759441</v>
      </c>
      <c r="D51" s="7">
        <f t="shared" si="0"/>
        <v>-0.007348838731500051</v>
      </c>
      <c r="E51" s="8">
        <f t="shared" si="8"/>
        <v>0.11655612082897338</v>
      </c>
      <c r="F51" s="64">
        <v>182292.01590457256</v>
      </c>
      <c r="G51" s="9">
        <f t="shared" si="1"/>
        <v>-0.005958241410213394</v>
      </c>
      <c r="H51" s="9">
        <f t="shared" si="9"/>
        <v>0.046801425750297554</v>
      </c>
      <c r="I51" s="36">
        <v>170053.1654676259</v>
      </c>
      <c r="J51" s="7">
        <f t="shared" si="2"/>
        <v>-0.01150255116545651</v>
      </c>
      <c r="K51" s="8">
        <f t="shared" si="10"/>
        <v>0.03964906863489226</v>
      </c>
      <c r="L51" s="64">
        <v>334924.22580645164</v>
      </c>
      <c r="M51" s="9">
        <f t="shared" si="3"/>
        <v>0.029274263054575256</v>
      </c>
      <c r="N51" s="9">
        <f t="shared" si="11"/>
        <v>0.1482985079248864</v>
      </c>
      <c r="O51" s="36">
        <v>194972.94029850746</v>
      </c>
      <c r="P51" s="7">
        <f t="shared" si="4"/>
        <v>0.012894500787608454</v>
      </c>
      <c r="Q51" s="8">
        <f t="shared" si="12"/>
        <v>0.10853116288199915</v>
      </c>
      <c r="R51" s="64">
        <v>77661.88888888889</v>
      </c>
      <c r="S51" s="9">
        <f t="shared" si="5"/>
        <v>-0.0017700136971782188</v>
      </c>
      <c r="T51" s="9">
        <f t="shared" si="13"/>
        <v>0.1774622004081221</v>
      </c>
      <c r="U51" s="36">
        <v>78479.55319148937</v>
      </c>
      <c r="V51" s="7">
        <f t="shared" si="6"/>
        <v>-0.015667055870878355</v>
      </c>
      <c r="W51" s="8">
        <f t="shared" si="14"/>
        <v>0.1786947469750313</v>
      </c>
      <c r="X51" s="42">
        <v>173843.78125</v>
      </c>
      <c r="Y51" s="9">
        <f t="shared" si="7"/>
        <v>0.021488599142548637</v>
      </c>
      <c r="Z51" s="10">
        <f t="shared" si="15"/>
        <v>0.08325181113848723</v>
      </c>
    </row>
    <row r="52" spans="1:26" ht="13.5" customHeight="1">
      <c r="A52" s="62">
        <v>37803</v>
      </c>
      <c r="B52" s="62">
        <v>37865</v>
      </c>
      <c r="C52" s="36">
        <v>152479.22455371125</v>
      </c>
      <c r="D52" s="7">
        <f t="shared" si="0"/>
        <v>-0.016813298482772465</v>
      </c>
      <c r="E52" s="8">
        <f t="shared" si="8"/>
        <v>0.13031297138000641</v>
      </c>
      <c r="F52" s="64">
        <v>178383.9391304348</v>
      </c>
      <c r="G52" s="9">
        <f t="shared" si="1"/>
        <v>-0.02143855151716345</v>
      </c>
      <c r="H52" s="9">
        <f t="shared" si="9"/>
        <v>0.08598023926554177</v>
      </c>
      <c r="I52" s="36">
        <v>181893.79527559056</v>
      </c>
      <c r="J52" s="7">
        <f t="shared" si="2"/>
        <v>0.06962898794270811</v>
      </c>
      <c r="K52" s="8">
        <f t="shared" si="10"/>
        <v>0.09640830921676469</v>
      </c>
      <c r="L52" s="64">
        <v>338569.29032258067</v>
      </c>
      <c r="M52" s="9">
        <f t="shared" si="3"/>
        <v>0.010883251300655372</v>
      </c>
      <c r="N52" s="9">
        <f t="shared" si="11"/>
        <v>0.10582739551511788</v>
      </c>
      <c r="O52" s="36">
        <v>194602.84745762713</v>
      </c>
      <c r="P52" s="7">
        <f t="shared" si="4"/>
        <v>-0.0018981754099502979</v>
      </c>
      <c r="Q52" s="8">
        <f t="shared" si="12"/>
        <v>0.10805495631139905</v>
      </c>
      <c r="R52" s="64">
        <v>75403.375</v>
      </c>
      <c r="S52" s="9">
        <f t="shared" si="5"/>
        <v>-0.029081366951042797</v>
      </c>
      <c r="T52" s="9">
        <f t="shared" si="13"/>
        <v>0.16421439415176908</v>
      </c>
      <c r="U52" s="36">
        <v>80392.93333333333</v>
      </c>
      <c r="V52" s="7">
        <f t="shared" si="6"/>
        <v>0.024380619716008578</v>
      </c>
      <c r="W52" s="8">
        <f t="shared" si="14"/>
        <v>0.17750313773861714</v>
      </c>
      <c r="X52" s="42">
        <v>182328.37837837837</v>
      </c>
      <c r="Y52" s="9">
        <f t="shared" si="7"/>
        <v>0.048805870807520524</v>
      </c>
      <c r="Z52" s="10">
        <f t="shared" si="15"/>
        <v>0.1744356569987202</v>
      </c>
    </row>
    <row r="53" spans="1:26" ht="13.5" customHeight="1">
      <c r="A53" s="62">
        <v>37834</v>
      </c>
      <c r="B53" s="62">
        <v>37895</v>
      </c>
      <c r="C53" s="36">
        <v>151851.54905720678</v>
      </c>
      <c r="D53" s="7">
        <f t="shared" si="0"/>
        <v>-0.004116465691254678</v>
      </c>
      <c r="E53" s="8">
        <f t="shared" si="8"/>
        <v>0.13145604626078122</v>
      </c>
      <c r="F53" s="64">
        <v>182150.19638826186</v>
      </c>
      <c r="G53" s="9">
        <f t="shared" si="1"/>
        <v>0.0211132082640757</v>
      </c>
      <c r="H53" s="9">
        <f t="shared" si="9"/>
        <v>0.12023093354341974</v>
      </c>
      <c r="I53" s="36">
        <v>179245.78861788617</v>
      </c>
      <c r="J53" s="7">
        <f t="shared" si="2"/>
        <v>-0.014557982330801078</v>
      </c>
      <c r="K53" s="8">
        <f t="shared" si="10"/>
        <v>0.09634354840836079</v>
      </c>
      <c r="L53" s="64">
        <v>321063.45454545453</v>
      </c>
      <c r="M53" s="9">
        <f t="shared" si="3"/>
        <v>-0.0517053267307469</v>
      </c>
      <c r="N53" s="9">
        <f t="shared" si="11"/>
        <v>0.02209810085895869</v>
      </c>
      <c r="O53" s="36">
        <v>192593.9090909091</v>
      </c>
      <c r="P53" s="7">
        <f t="shared" si="4"/>
        <v>-0.010323273235534058</v>
      </c>
      <c r="Q53" s="8">
        <f t="shared" si="12"/>
        <v>0.1060842944970346</v>
      </c>
      <c r="R53" s="64">
        <v>76220.20512820513</v>
      </c>
      <c r="S53" s="9">
        <f t="shared" si="5"/>
        <v>0.010832805934815504</v>
      </c>
      <c r="T53" s="9">
        <f t="shared" si="13"/>
        <v>0.18431702032244957</v>
      </c>
      <c r="U53" s="36">
        <v>83624.95238095238</v>
      </c>
      <c r="V53" s="7">
        <f t="shared" si="6"/>
        <v>0.04020277546308848</v>
      </c>
      <c r="W53" s="8">
        <f t="shared" si="14"/>
        <v>0.20145080676582494</v>
      </c>
      <c r="X53" s="42">
        <v>194295.66666666666</v>
      </c>
      <c r="Y53" s="9">
        <f t="shared" si="7"/>
        <v>0.06563590591176705</v>
      </c>
      <c r="Z53" s="10">
        <f t="shared" si="15"/>
        <v>0.223308367283787</v>
      </c>
    </row>
    <row r="54" spans="1:26" ht="13.5" customHeight="1">
      <c r="A54" s="62">
        <v>37865</v>
      </c>
      <c r="B54" s="62">
        <v>37926</v>
      </c>
      <c r="C54" s="36">
        <v>155370.09061593036</v>
      </c>
      <c r="D54" s="7">
        <f t="shared" si="0"/>
        <v>0.023170929638643534</v>
      </c>
      <c r="E54" s="8">
        <f t="shared" si="8"/>
        <v>0.14910182543838224</v>
      </c>
      <c r="F54" s="64">
        <v>189619.44859813084</v>
      </c>
      <c r="G54" s="9">
        <f t="shared" si="1"/>
        <v>0.041006006899646286</v>
      </c>
      <c r="H54" s="9">
        <f t="shared" si="9"/>
        <v>0.11932290471906715</v>
      </c>
      <c r="I54" s="36">
        <v>182247.93846153846</v>
      </c>
      <c r="J54" s="7">
        <f t="shared" si="2"/>
        <v>0.016748788726368646</v>
      </c>
      <c r="K54" s="8">
        <f t="shared" si="10"/>
        <v>0.16961486320261954</v>
      </c>
      <c r="L54" s="64">
        <v>302779.038961039</v>
      </c>
      <c r="M54" s="9">
        <f t="shared" si="3"/>
        <v>-0.056949538558668134</v>
      </c>
      <c r="N54" s="9">
        <f t="shared" si="11"/>
        <v>-0.05271361182597589</v>
      </c>
      <c r="O54" s="36">
        <v>189393.03921568627</v>
      </c>
      <c r="P54" s="7">
        <f t="shared" si="4"/>
        <v>-0.016619787667905617</v>
      </c>
      <c r="Q54" s="8">
        <f t="shared" si="12"/>
        <v>0.11803546755899252</v>
      </c>
      <c r="R54" s="64">
        <v>77888.72619047618</v>
      </c>
      <c r="S54" s="9">
        <f t="shared" si="5"/>
        <v>0.02189079732158361</v>
      </c>
      <c r="T54" s="9">
        <f t="shared" si="13"/>
        <v>0.19511368051358846</v>
      </c>
      <c r="U54" s="36">
        <v>86375.76923076923</v>
      </c>
      <c r="V54" s="7">
        <f t="shared" si="6"/>
        <v>0.03289468958123343</v>
      </c>
      <c r="W54" s="8">
        <f t="shared" si="14"/>
        <v>0.18526170867959557</v>
      </c>
      <c r="X54" s="42">
        <v>188474.12903225806</v>
      </c>
      <c r="Y54" s="9">
        <f t="shared" si="7"/>
        <v>-0.029962261816142366</v>
      </c>
      <c r="Z54" s="10">
        <f t="shared" si="15"/>
        <v>0.14785087359640325</v>
      </c>
    </row>
    <row r="55" spans="1:26" ht="13.5" customHeight="1">
      <c r="A55" s="62">
        <v>37895</v>
      </c>
      <c r="B55" s="62">
        <v>37956</v>
      </c>
      <c r="C55" s="36">
        <v>156352.9968922652</v>
      </c>
      <c r="D55" s="7">
        <f t="shared" si="0"/>
        <v>0.006326225803424013</v>
      </c>
      <c r="E55" s="8">
        <f t="shared" si="8"/>
        <v>0.14936930063817266</v>
      </c>
      <c r="F55" s="64">
        <v>191441.92211055275</v>
      </c>
      <c r="G55" s="9">
        <f t="shared" si="1"/>
        <v>0.009611216180067883</v>
      </c>
      <c r="H55" s="9">
        <f t="shared" si="9"/>
        <v>0.12154302885092094</v>
      </c>
      <c r="I55" s="36">
        <v>173894.84210526315</v>
      </c>
      <c r="J55" s="7">
        <f t="shared" si="2"/>
        <v>-0.04583369461837916</v>
      </c>
      <c r="K55" s="8">
        <f t="shared" si="10"/>
        <v>0.14190969711812862</v>
      </c>
      <c r="L55" s="64">
        <v>288797.04761904763</v>
      </c>
      <c r="M55" s="9">
        <f t="shared" si="3"/>
        <v>-0.04617886162123175</v>
      </c>
      <c r="N55" s="9">
        <f t="shared" si="11"/>
        <v>-0.08249155380959072</v>
      </c>
      <c r="O55" s="36">
        <v>189759.4423076923</v>
      </c>
      <c r="P55" s="7">
        <f t="shared" si="4"/>
        <v>0.0019346175209151717</v>
      </c>
      <c r="Q55" s="8">
        <f t="shared" si="12"/>
        <v>0.1079325036695129</v>
      </c>
      <c r="R55" s="64">
        <v>79370.38157894737</v>
      </c>
      <c r="S55" s="9">
        <f t="shared" si="5"/>
        <v>0.0190227194735193</v>
      </c>
      <c r="T55" s="9">
        <f t="shared" si="13"/>
        <v>0.21393500836809998</v>
      </c>
      <c r="U55" s="36">
        <v>85645.24137931035</v>
      </c>
      <c r="V55" s="7">
        <f t="shared" si="6"/>
        <v>-0.008457555376521708</v>
      </c>
      <c r="W55" s="8">
        <f t="shared" si="14"/>
        <v>0.19898861706864102</v>
      </c>
      <c r="X55" s="42">
        <v>180375.8</v>
      </c>
      <c r="Y55" s="9">
        <f t="shared" si="7"/>
        <v>-0.042967854919080284</v>
      </c>
      <c r="Z55" s="10">
        <f t="shared" si="15"/>
        <v>0.04794014951002956</v>
      </c>
    </row>
    <row r="56" spans="1:26" ht="13.5" customHeight="1">
      <c r="A56" s="62">
        <v>37926</v>
      </c>
      <c r="B56" s="62">
        <v>37987</v>
      </c>
      <c r="C56" s="36">
        <v>154014.03702010968</v>
      </c>
      <c r="D56" s="7">
        <f t="shared" si="0"/>
        <v>-0.014959482188673157</v>
      </c>
      <c r="E56" s="8">
        <f t="shared" si="8"/>
        <v>0.13736453165739082</v>
      </c>
      <c r="F56" s="64">
        <v>189067.6476510067</v>
      </c>
      <c r="G56" s="9">
        <f t="shared" si="1"/>
        <v>-0.01240206133207844</v>
      </c>
      <c r="H56" s="9">
        <f t="shared" si="9"/>
        <v>0.09351573497332466</v>
      </c>
      <c r="I56" s="36">
        <v>170038.2967032967</v>
      </c>
      <c r="J56" s="7">
        <f t="shared" si="2"/>
        <v>-0.022177457107278475</v>
      </c>
      <c r="K56" s="8">
        <f t="shared" si="10"/>
        <v>0.1303692977885773</v>
      </c>
      <c r="L56" s="64">
        <v>269028.8918918919</v>
      </c>
      <c r="M56" s="9">
        <f t="shared" si="3"/>
        <v>-0.06844999244324657</v>
      </c>
      <c r="N56" s="9">
        <f t="shared" si="11"/>
        <v>-0.12466267098674733</v>
      </c>
      <c r="O56" s="36">
        <v>194602.36111111112</v>
      </c>
      <c r="P56" s="7">
        <f t="shared" si="4"/>
        <v>0.025521358750444145</v>
      </c>
      <c r="Q56" s="8">
        <f t="shared" si="12"/>
        <v>0.11752686788286937</v>
      </c>
      <c r="R56" s="64">
        <v>80756.56363636363</v>
      </c>
      <c r="S56" s="9">
        <f t="shared" si="5"/>
        <v>0.017464727141792258</v>
      </c>
      <c r="T56" s="9">
        <f t="shared" si="13"/>
        <v>0.22648062824490145</v>
      </c>
      <c r="U56" s="36">
        <v>84025.28571428571</v>
      </c>
      <c r="V56" s="7">
        <f t="shared" si="6"/>
        <v>-0.018914718890803206</v>
      </c>
      <c r="W56" s="8">
        <f t="shared" si="14"/>
        <v>0.2120347544602339</v>
      </c>
      <c r="X56" s="42">
        <v>182493.63636363635</v>
      </c>
      <c r="Y56" s="9">
        <f t="shared" si="7"/>
        <v>0.011741244466477063</v>
      </c>
      <c r="Z56" s="10">
        <f t="shared" si="15"/>
        <v>0.05481858720842703</v>
      </c>
    </row>
    <row r="57" spans="1:26" ht="13.5" customHeight="1">
      <c r="A57" s="62">
        <v>37956</v>
      </c>
      <c r="B57" s="62">
        <v>38018</v>
      </c>
      <c r="C57" s="36">
        <v>150838.17664851784</v>
      </c>
      <c r="D57" s="7">
        <f t="shared" si="0"/>
        <v>-0.020620590389284876</v>
      </c>
      <c r="E57" s="8">
        <f t="shared" si="8"/>
        <v>0.11382581002967096</v>
      </c>
      <c r="F57" s="64">
        <v>174051.42990654206</v>
      </c>
      <c r="G57" s="9">
        <f t="shared" si="1"/>
        <v>-0.0794224603258541</v>
      </c>
      <c r="H57" s="9">
        <f t="shared" si="9"/>
        <v>0.03668951832222889</v>
      </c>
      <c r="I57" s="36">
        <v>168327.6935483871</v>
      </c>
      <c r="J57" s="7">
        <f t="shared" si="2"/>
        <v>-0.01006010521203049</v>
      </c>
      <c r="K57" s="8">
        <f t="shared" si="10"/>
        <v>0.16591738461338013</v>
      </c>
      <c r="L57" s="64">
        <v>275518.92307692306</v>
      </c>
      <c r="M57" s="9">
        <f t="shared" si="3"/>
        <v>0.02412391895677568</v>
      </c>
      <c r="N57" s="9">
        <f t="shared" si="11"/>
        <v>0.0619222867992395</v>
      </c>
      <c r="O57" s="36">
        <v>203406</v>
      </c>
      <c r="P57" s="7">
        <f t="shared" si="4"/>
        <v>0.04523911651751389</v>
      </c>
      <c r="Q57" s="8">
        <f t="shared" si="12"/>
        <v>0.10572747763713108</v>
      </c>
      <c r="R57" s="64">
        <v>82618.10256410256</v>
      </c>
      <c r="S57" s="9">
        <f t="shared" si="5"/>
        <v>0.02305123997253289</v>
      </c>
      <c r="T57" s="9">
        <f t="shared" si="13"/>
        <v>0.22952478808519028</v>
      </c>
      <c r="U57" s="36">
        <v>81335.8125</v>
      </c>
      <c r="V57" s="7">
        <f t="shared" si="6"/>
        <v>-0.032007903233210344</v>
      </c>
      <c r="W57" s="8">
        <f t="shared" si="14"/>
        <v>0.21112557413481925</v>
      </c>
      <c r="X57" s="42">
        <v>196092.25</v>
      </c>
      <c r="Y57" s="9">
        <f t="shared" si="7"/>
        <v>0.07451554973274299</v>
      </c>
      <c r="Z57" s="10">
        <f t="shared" si="15"/>
        <v>0.1313783180139163</v>
      </c>
    </row>
    <row r="58" spans="1:26" ht="13.5" customHeight="1">
      <c r="A58" s="62">
        <v>37987</v>
      </c>
      <c r="B58" s="62">
        <v>38047</v>
      </c>
      <c r="C58" s="36">
        <v>158958.30344827587</v>
      </c>
      <c r="D58" s="7">
        <f t="shared" si="0"/>
        <v>0.05383336619534651</v>
      </c>
      <c r="E58" s="8">
        <f t="shared" si="8"/>
        <v>0.15115932704925905</v>
      </c>
      <c r="F58" s="64">
        <v>187378.99574468084</v>
      </c>
      <c r="G58" s="9">
        <f t="shared" si="1"/>
        <v>0.07657257309115528</v>
      </c>
      <c r="H58" s="9">
        <f t="shared" si="9"/>
        <v>0.1311704288227784</v>
      </c>
      <c r="I58" s="36">
        <v>181141.95833333334</v>
      </c>
      <c r="J58" s="7">
        <f t="shared" si="2"/>
        <v>0.07612689578772547</v>
      </c>
      <c r="K58" s="8">
        <f t="shared" si="10"/>
        <v>0.16219155409445385</v>
      </c>
      <c r="L58" s="64">
        <v>327822.7619047619</v>
      </c>
      <c r="M58" s="9">
        <f t="shared" si="3"/>
        <v>0.1898375554162426</v>
      </c>
      <c r="N58" s="9">
        <f t="shared" si="11"/>
        <v>0.20503671866235273</v>
      </c>
      <c r="O58" s="36">
        <v>205766.52631578947</v>
      </c>
      <c r="P58" s="7">
        <f t="shared" si="4"/>
        <v>0.011604998455254423</v>
      </c>
      <c r="Q58" s="8">
        <f t="shared" si="12"/>
        <v>0.10297458305168128</v>
      </c>
      <c r="R58" s="64">
        <v>85000.86956521739</v>
      </c>
      <c r="S58" s="9">
        <f t="shared" si="5"/>
        <v>0.02884073740698745</v>
      </c>
      <c r="T58" s="9">
        <f t="shared" si="13"/>
        <v>0.21601452982548341</v>
      </c>
      <c r="U58" s="36">
        <v>87700.11538461539</v>
      </c>
      <c r="V58" s="7">
        <f t="shared" si="6"/>
        <v>0.07824724053276522</v>
      </c>
      <c r="W58" s="8">
        <f t="shared" si="14"/>
        <v>0.29518875566420344</v>
      </c>
      <c r="X58" s="42">
        <v>204690.68421052632</v>
      </c>
      <c r="Y58" s="9">
        <f t="shared" si="7"/>
        <v>0.04384892422074982</v>
      </c>
      <c r="Z58" s="10">
        <f t="shared" si="15"/>
        <v>0.1465705261978636</v>
      </c>
    </row>
    <row r="59" spans="1:26" ht="13.5" customHeight="1">
      <c r="A59" s="62">
        <v>38018</v>
      </c>
      <c r="B59" s="62">
        <v>38078</v>
      </c>
      <c r="C59" s="36">
        <v>168236.79755892255</v>
      </c>
      <c r="D59" s="7">
        <f t="shared" si="0"/>
        <v>0.05837061612617078</v>
      </c>
      <c r="E59" s="8">
        <f t="shared" si="8"/>
        <v>0.16569825607973576</v>
      </c>
      <c r="F59" s="64">
        <v>197731.1253644315</v>
      </c>
      <c r="G59" s="9">
        <f t="shared" si="1"/>
        <v>0.0552470119642241</v>
      </c>
      <c r="H59" s="9">
        <f t="shared" si="9"/>
        <v>0.178866777274586</v>
      </c>
      <c r="I59" s="36">
        <v>189745.75324675324</v>
      </c>
      <c r="J59" s="7">
        <f t="shared" si="2"/>
        <v>0.047497526208629015</v>
      </c>
      <c r="K59" s="8">
        <f t="shared" si="10"/>
        <v>0.1704904773101943</v>
      </c>
      <c r="L59" s="64">
        <v>339554.9428571428</v>
      </c>
      <c r="M59" s="9">
        <f t="shared" si="3"/>
        <v>0.03578818287117391</v>
      </c>
      <c r="N59" s="9">
        <f t="shared" si="11"/>
        <v>0.2171612993855372</v>
      </c>
      <c r="O59" s="36">
        <v>212589.43333333332</v>
      </c>
      <c r="P59" s="7">
        <f t="shared" si="4"/>
        <v>0.03315848860213899</v>
      </c>
      <c r="Q59" s="8">
        <f t="shared" si="12"/>
        <v>0.12270201932946057</v>
      </c>
      <c r="R59" s="64">
        <v>89346.98181818181</v>
      </c>
      <c r="S59" s="9">
        <f t="shared" si="5"/>
        <v>0.05113020931662171</v>
      </c>
      <c r="T59" s="9">
        <f t="shared" si="13"/>
        <v>0.22413954684824122</v>
      </c>
      <c r="U59" s="36">
        <v>90217.79411764706</v>
      </c>
      <c r="V59" s="7">
        <f t="shared" si="6"/>
        <v>0.028707815514155355</v>
      </c>
      <c r="W59" s="8">
        <f t="shared" si="14"/>
        <v>0.2466219132134282</v>
      </c>
      <c r="X59" s="42">
        <v>213102.74285714285</v>
      </c>
      <c r="Y59" s="9">
        <f t="shared" si="7"/>
        <v>0.04109644109628685</v>
      </c>
      <c r="Z59" s="10">
        <f t="shared" si="15"/>
        <v>0.12597157264569026</v>
      </c>
    </row>
    <row r="60" spans="1:26" ht="13.5" customHeight="1">
      <c r="A60" s="62">
        <v>38047</v>
      </c>
      <c r="B60" s="62">
        <v>38108</v>
      </c>
      <c r="C60" s="36">
        <v>172738.8509052183</v>
      </c>
      <c r="D60" s="7">
        <f t="shared" si="0"/>
        <v>0.026760217809774778</v>
      </c>
      <c r="E60" s="8">
        <f t="shared" si="8"/>
        <v>0.15742132059444147</v>
      </c>
      <c r="F60" s="64">
        <v>209449.95539906103</v>
      </c>
      <c r="G60" s="9">
        <f t="shared" si="1"/>
        <v>0.05926649136816953</v>
      </c>
      <c r="H60" s="9">
        <f t="shared" si="9"/>
        <v>0.17214402235329507</v>
      </c>
      <c r="I60" s="36">
        <v>185601.13684210528</v>
      </c>
      <c r="J60" s="7">
        <f t="shared" si="2"/>
        <v>-0.021842999559827492</v>
      </c>
      <c r="K60" s="8">
        <f t="shared" si="10"/>
        <v>0.10514916340549485</v>
      </c>
      <c r="L60" s="64">
        <v>343169.36363636365</v>
      </c>
      <c r="M60" s="9">
        <f t="shared" si="3"/>
        <v>0.010644583020372966</v>
      </c>
      <c r="N60" s="9">
        <f t="shared" si="11"/>
        <v>0.1268978541298822</v>
      </c>
      <c r="O60" s="36">
        <v>225781.87179487178</v>
      </c>
      <c r="P60" s="7">
        <f t="shared" si="4"/>
        <v>0.062055946312501664</v>
      </c>
      <c r="Q60" s="8">
        <f t="shared" si="12"/>
        <v>0.20058859783598937</v>
      </c>
      <c r="R60" s="64">
        <v>90986.8</v>
      </c>
      <c r="S60" s="9">
        <f t="shared" si="5"/>
        <v>0.01835336962086953</v>
      </c>
      <c r="T60" s="9">
        <f t="shared" si="13"/>
        <v>0.23324663146539004</v>
      </c>
      <c r="U60" s="36">
        <v>92868.46666666666</v>
      </c>
      <c r="V60" s="7">
        <f t="shared" si="6"/>
        <v>0.02938081755316513</v>
      </c>
      <c r="W60" s="8">
        <f t="shared" si="14"/>
        <v>0.21978795454710465</v>
      </c>
      <c r="X60" s="42">
        <v>209365.6923076923</v>
      </c>
      <c r="Y60" s="9">
        <f t="shared" si="7"/>
        <v>-0.017536379397780633</v>
      </c>
      <c r="Z60" s="10">
        <f t="shared" si="15"/>
        <v>0.1571721002865789</v>
      </c>
    </row>
    <row r="61" spans="1:26" ht="13.5" customHeight="1">
      <c r="A61" s="62">
        <v>38078</v>
      </c>
      <c r="B61" s="62">
        <v>38139</v>
      </c>
      <c r="C61" s="36">
        <v>176481.78643384823</v>
      </c>
      <c r="D61" s="7">
        <f t="shared" si="0"/>
        <v>0.02166817429324963</v>
      </c>
      <c r="E61" s="8">
        <f t="shared" si="8"/>
        <v>0.1458916235488572</v>
      </c>
      <c r="F61" s="64">
        <v>212870.86767895878</v>
      </c>
      <c r="G61" s="9">
        <f t="shared" si="1"/>
        <v>0.01633283842615274</v>
      </c>
      <c r="H61" s="9">
        <f t="shared" si="9"/>
        <v>0.15511820683381305</v>
      </c>
      <c r="I61" s="36">
        <v>190992.83333333334</v>
      </c>
      <c r="J61" s="7">
        <f t="shared" si="2"/>
        <v>0.029049910916304933</v>
      </c>
      <c r="K61" s="8">
        <f t="shared" si="10"/>
        <v>0.17037219693932348</v>
      </c>
      <c r="L61" s="64">
        <v>339451.45238095237</v>
      </c>
      <c r="M61" s="9">
        <f t="shared" si="3"/>
        <v>-0.010834041873711509</v>
      </c>
      <c r="N61" s="9">
        <f t="shared" si="11"/>
        <v>0.12302427665202509</v>
      </c>
      <c r="O61" s="36">
        <v>231885.42857142858</v>
      </c>
      <c r="P61" s="7">
        <f t="shared" si="4"/>
        <v>0.027032979787243505</v>
      </c>
      <c r="Q61" s="8">
        <f t="shared" si="12"/>
        <v>0.20081197287539632</v>
      </c>
      <c r="R61" s="64">
        <v>91845.81538461539</v>
      </c>
      <c r="S61" s="9">
        <f t="shared" si="5"/>
        <v>0.009441098979361628</v>
      </c>
      <c r="T61" s="9">
        <f t="shared" si="13"/>
        <v>0.19474269768370833</v>
      </c>
      <c r="U61" s="36">
        <v>93174.56</v>
      </c>
      <c r="V61" s="7">
        <f t="shared" si="6"/>
        <v>0.003295987802103051</v>
      </c>
      <c r="W61" s="8">
        <f t="shared" si="14"/>
        <v>0.17449391793945246</v>
      </c>
      <c r="X61" s="42">
        <v>209208.35714285713</v>
      </c>
      <c r="Y61" s="9">
        <f t="shared" si="7"/>
        <v>-0.0007514849405410029</v>
      </c>
      <c r="Z61" s="10">
        <f t="shared" si="15"/>
        <v>0.1541346012570437</v>
      </c>
    </row>
    <row r="62" spans="1:26" ht="13.5" customHeight="1">
      <c r="A62" s="62">
        <v>38108</v>
      </c>
      <c r="B62" s="62">
        <v>38169</v>
      </c>
      <c r="C62" s="36">
        <v>176585.49884220972</v>
      </c>
      <c r="D62" s="7">
        <f t="shared" si="0"/>
        <v>0.0005876663561561468</v>
      </c>
      <c r="E62" s="8">
        <f t="shared" si="8"/>
        <v>0.1302564981118517</v>
      </c>
      <c r="F62" s="64">
        <v>210862.0043478261</v>
      </c>
      <c r="G62" s="9">
        <f t="shared" si="1"/>
        <v>-0.009437004476170796</v>
      </c>
      <c r="H62" s="9">
        <f t="shared" si="9"/>
        <v>0.14983443779241568</v>
      </c>
      <c r="I62" s="36">
        <v>189164.35772357724</v>
      </c>
      <c r="J62" s="7">
        <f t="shared" si="2"/>
        <v>-0.00957352994792704</v>
      </c>
      <c r="K62" s="8">
        <f t="shared" si="10"/>
        <v>0.09958838170395179</v>
      </c>
      <c r="L62" s="64">
        <v>332307.8493150685</v>
      </c>
      <c r="M62" s="9">
        <f t="shared" si="3"/>
        <v>-0.021044550010841823</v>
      </c>
      <c r="N62" s="9">
        <f t="shared" si="11"/>
        <v>0.021233730965391828</v>
      </c>
      <c r="O62" s="36">
        <v>234795.28</v>
      </c>
      <c r="P62" s="7">
        <f t="shared" si="4"/>
        <v>0.012548660114169552</v>
      </c>
      <c r="Q62" s="8">
        <f t="shared" si="12"/>
        <v>0.21977361350131597</v>
      </c>
      <c r="R62" s="64">
        <v>91122.34328358209</v>
      </c>
      <c r="S62" s="9">
        <f t="shared" si="5"/>
        <v>-0.007877028452561219</v>
      </c>
      <c r="T62" s="9">
        <f t="shared" si="13"/>
        <v>0.17124443905799724</v>
      </c>
      <c r="U62" s="36">
        <v>93623.75</v>
      </c>
      <c r="V62" s="7">
        <f t="shared" si="6"/>
        <v>0.004820951126573547</v>
      </c>
      <c r="W62" s="8">
        <f t="shared" si="14"/>
        <v>0.17427964011271557</v>
      </c>
      <c r="X62" s="42">
        <v>202167.15625</v>
      </c>
      <c r="Y62" s="9">
        <f t="shared" si="7"/>
        <v>-0.03365640354438171</v>
      </c>
      <c r="Z62" s="10">
        <f t="shared" si="15"/>
        <v>0.18791390606872937</v>
      </c>
    </row>
    <row r="63" spans="1:26" ht="13.5" customHeight="1">
      <c r="A63" s="62">
        <v>38139</v>
      </c>
      <c r="B63" s="62">
        <v>38200</v>
      </c>
      <c r="C63" s="36">
        <v>173229.72568093386</v>
      </c>
      <c r="D63" s="7">
        <f t="shared" si="0"/>
        <v>-0.01900367347986176</v>
      </c>
      <c r="E63" s="8">
        <f t="shared" si="8"/>
        <v>0.11698602282028792</v>
      </c>
      <c r="F63" s="64">
        <v>199457.23777777777</v>
      </c>
      <c r="G63" s="9">
        <f t="shared" si="1"/>
        <v>-0.05408639932700088</v>
      </c>
      <c r="H63" s="9">
        <f t="shared" si="9"/>
        <v>0.09416332244738013</v>
      </c>
      <c r="I63" s="36">
        <v>191666.33846153846</v>
      </c>
      <c r="J63" s="7">
        <f t="shared" si="2"/>
        <v>0.01322649133309417</v>
      </c>
      <c r="K63" s="8">
        <f t="shared" si="10"/>
        <v>0.12709656379802703</v>
      </c>
      <c r="L63" s="64">
        <v>323260.5466666667</v>
      </c>
      <c r="M63" s="9">
        <f t="shared" si="3"/>
        <v>-0.02722566640255275</v>
      </c>
      <c r="N63" s="9">
        <f t="shared" si="11"/>
        <v>-0.03482482974081791</v>
      </c>
      <c r="O63" s="36">
        <v>228629.36170212767</v>
      </c>
      <c r="P63" s="7">
        <f t="shared" si="4"/>
        <v>-0.02626082729547341</v>
      </c>
      <c r="Q63" s="8">
        <f t="shared" si="12"/>
        <v>0.17262098705641704</v>
      </c>
      <c r="R63" s="64">
        <v>90256.41176470589</v>
      </c>
      <c r="S63" s="9">
        <f t="shared" si="5"/>
        <v>-0.009502954902963046</v>
      </c>
      <c r="T63" s="9">
        <f t="shared" si="13"/>
        <v>0.16217121494219677</v>
      </c>
      <c r="U63" s="36">
        <v>92323.27586206897</v>
      </c>
      <c r="V63" s="7">
        <f t="shared" si="6"/>
        <v>-0.013890429916885716</v>
      </c>
      <c r="W63" s="8">
        <f t="shared" si="14"/>
        <v>0.17639910151885108</v>
      </c>
      <c r="X63" s="42">
        <v>200244.73529411765</v>
      </c>
      <c r="Y63" s="9">
        <f t="shared" si="7"/>
        <v>-0.009509066613694106</v>
      </c>
      <c r="Z63" s="10">
        <f t="shared" si="15"/>
        <v>0.1518659675617109</v>
      </c>
    </row>
    <row r="64" spans="1:26" ht="13.5" customHeight="1">
      <c r="A64" s="62">
        <v>38169</v>
      </c>
      <c r="B64" s="62">
        <v>38231</v>
      </c>
      <c r="C64" s="36">
        <v>169165.1146202981</v>
      </c>
      <c r="D64" s="7">
        <f t="shared" si="0"/>
        <v>-0.023463704307436495</v>
      </c>
      <c r="E64" s="8">
        <f t="shared" si="8"/>
        <v>0.10943058056220112</v>
      </c>
      <c r="F64" s="64">
        <v>189323.5027027027</v>
      </c>
      <c r="G64" s="9">
        <f t="shared" si="1"/>
        <v>-0.0508065547682226</v>
      </c>
      <c r="H64" s="9">
        <f t="shared" si="9"/>
        <v>0.061325944620321815</v>
      </c>
      <c r="I64" s="36">
        <v>194985.32857142857</v>
      </c>
      <c r="J64" s="7">
        <f t="shared" si="2"/>
        <v>0.017316499790891227</v>
      </c>
      <c r="K64" s="8">
        <f t="shared" si="10"/>
        <v>0.07197350121812995</v>
      </c>
      <c r="L64" s="64">
        <v>323174.8275862069</v>
      </c>
      <c r="M64" s="9">
        <f t="shared" si="3"/>
        <v>-0.00026517025150052387</v>
      </c>
      <c r="N64" s="9">
        <f t="shared" si="11"/>
        <v>-0.045469164441069965</v>
      </c>
      <c r="O64" s="36">
        <v>221366.38095238095</v>
      </c>
      <c r="P64" s="7">
        <f t="shared" si="4"/>
        <v>-0.03176748907346982</v>
      </c>
      <c r="Q64" s="8">
        <f t="shared" si="12"/>
        <v>0.13752899222392578</v>
      </c>
      <c r="R64" s="64">
        <v>91168.04347826086</v>
      </c>
      <c r="S64" s="9">
        <f t="shared" si="5"/>
        <v>0.010100464839346346</v>
      </c>
      <c r="T64" s="9">
        <f t="shared" si="13"/>
        <v>0.20907112550679408</v>
      </c>
      <c r="U64" s="36">
        <v>92700.27586206897</v>
      </c>
      <c r="V64" s="7">
        <f t="shared" si="6"/>
        <v>0.004083477286521253</v>
      </c>
      <c r="W64" s="8">
        <f t="shared" si="14"/>
        <v>0.15308985527006058</v>
      </c>
      <c r="X64" s="42">
        <v>198522.46153846153</v>
      </c>
      <c r="Y64" s="9">
        <f t="shared" si="7"/>
        <v>-0.008600844127694351</v>
      </c>
      <c r="Z64" s="10">
        <f t="shared" si="15"/>
        <v>0.08881822623616098</v>
      </c>
    </row>
    <row r="65" spans="1:26" ht="13.5" customHeight="1">
      <c r="A65" s="62">
        <v>38200</v>
      </c>
      <c r="B65" s="62">
        <v>38261</v>
      </c>
      <c r="C65" s="36">
        <v>165899.86745607335</v>
      </c>
      <c r="D65" s="7">
        <f t="shared" si="0"/>
        <v>-0.019302130770601278</v>
      </c>
      <c r="E65" s="8">
        <f t="shared" si="8"/>
        <v>0.09251350075838993</v>
      </c>
      <c r="F65" s="64">
        <v>188232.4818181818</v>
      </c>
      <c r="G65" s="9">
        <f t="shared" si="1"/>
        <v>-0.005762733463864467</v>
      </c>
      <c r="H65" s="9">
        <f t="shared" si="9"/>
        <v>0.03339159413781401</v>
      </c>
      <c r="I65" s="36">
        <v>201119.62068965516</v>
      </c>
      <c r="J65" s="7">
        <f t="shared" si="2"/>
        <v>0.0314602753097879</v>
      </c>
      <c r="K65" s="8">
        <f t="shared" si="10"/>
        <v>0.12203261365542795</v>
      </c>
      <c r="L65" s="64">
        <v>325058.9636363636</v>
      </c>
      <c r="M65" s="9">
        <f t="shared" si="3"/>
        <v>0.005830082943740766</v>
      </c>
      <c r="N65" s="9">
        <f t="shared" si="11"/>
        <v>0.012444608797241408</v>
      </c>
      <c r="O65" s="36">
        <v>210650.7857142857</v>
      </c>
      <c r="P65" s="7">
        <f t="shared" si="4"/>
        <v>-0.04840660624252746</v>
      </c>
      <c r="Q65" s="8">
        <f t="shared" si="12"/>
        <v>0.09375621850457039</v>
      </c>
      <c r="R65" s="64">
        <v>90286.6119402985</v>
      </c>
      <c r="S65" s="9">
        <f t="shared" si="5"/>
        <v>-0.009668207239442839</v>
      </c>
      <c r="T65" s="9">
        <f t="shared" si="13"/>
        <v>0.18454957958238483</v>
      </c>
      <c r="U65" s="36">
        <v>93219.71875</v>
      </c>
      <c r="V65" s="7">
        <f t="shared" si="6"/>
        <v>0.00560346647407961</v>
      </c>
      <c r="W65" s="8">
        <f t="shared" si="14"/>
        <v>0.11473568708701665</v>
      </c>
      <c r="X65" s="42">
        <v>192934.23076923078</v>
      </c>
      <c r="Y65" s="9">
        <f t="shared" si="7"/>
        <v>-0.028149110815594458</v>
      </c>
      <c r="Z65" s="10">
        <f t="shared" si="15"/>
        <v>-0.007007031709932887</v>
      </c>
    </row>
    <row r="66" spans="1:26" ht="13.5" customHeight="1">
      <c r="A66" s="62">
        <v>38231</v>
      </c>
      <c r="B66" s="62">
        <v>38292</v>
      </c>
      <c r="C66" s="36">
        <v>168495.18001586042</v>
      </c>
      <c r="D66" s="7">
        <f t="shared" si="0"/>
        <v>0.015643849507440022</v>
      </c>
      <c r="E66" s="8">
        <f t="shared" si="8"/>
        <v>0.08447629365406528</v>
      </c>
      <c r="F66" s="64">
        <v>195965.56880733944</v>
      </c>
      <c r="G66" s="9">
        <f t="shared" si="1"/>
        <v>0.04108263841852322</v>
      </c>
      <c r="H66" s="9">
        <f t="shared" si="9"/>
        <v>0.03346766513733623</v>
      </c>
      <c r="I66" s="36">
        <v>213127.01869158878</v>
      </c>
      <c r="J66" s="7">
        <f t="shared" si="2"/>
        <v>0.059702767739712836</v>
      </c>
      <c r="K66" s="8">
        <f t="shared" si="10"/>
        <v>0.16943445555938075</v>
      </c>
      <c r="L66" s="64">
        <v>345154.43859649124</v>
      </c>
      <c r="M66" s="9">
        <f t="shared" si="3"/>
        <v>0.06182101467168888</v>
      </c>
      <c r="N66" s="9">
        <f t="shared" si="11"/>
        <v>0.139954865372649</v>
      </c>
      <c r="O66" s="36">
        <v>202793.39130434784</v>
      </c>
      <c r="P66" s="7">
        <f t="shared" si="4"/>
        <v>-0.0373005701511846</v>
      </c>
      <c r="Q66" s="8">
        <f t="shared" si="12"/>
        <v>0.07075419531866145</v>
      </c>
      <c r="R66" s="64">
        <v>89788.86666666667</v>
      </c>
      <c r="S66" s="9">
        <f t="shared" si="5"/>
        <v>-0.005512946636661575</v>
      </c>
      <c r="T66" s="9">
        <f t="shared" si="13"/>
        <v>0.15278386305983238</v>
      </c>
      <c r="U66" s="36">
        <v>93365.61764705883</v>
      </c>
      <c r="V66" s="7">
        <f t="shared" si="6"/>
        <v>0.0015651076726599378</v>
      </c>
      <c r="W66" s="8">
        <f t="shared" si="14"/>
        <v>0.0809237182897311</v>
      </c>
      <c r="X66" s="42">
        <v>200911.96</v>
      </c>
      <c r="Y66" s="9">
        <f t="shared" si="7"/>
        <v>0.04134947540911704</v>
      </c>
      <c r="Z66" s="10">
        <f t="shared" si="15"/>
        <v>0.0659922453633579</v>
      </c>
    </row>
    <row r="67" spans="1:26" ht="13.5" customHeight="1">
      <c r="A67" s="62">
        <v>38261</v>
      </c>
      <c r="B67" s="62">
        <v>38322</v>
      </c>
      <c r="C67" s="36">
        <v>166316.3523316062</v>
      </c>
      <c r="D67" s="7">
        <f t="shared" si="0"/>
        <v>-0.012931097993717833</v>
      </c>
      <c r="E67" s="8">
        <f t="shared" si="8"/>
        <v>0.06372346956807129</v>
      </c>
      <c r="F67" s="64">
        <v>194514.20765027322</v>
      </c>
      <c r="G67" s="9">
        <f t="shared" si="1"/>
        <v>-0.007406204905786806</v>
      </c>
      <c r="H67" s="9">
        <f t="shared" si="9"/>
        <v>0.01604813358458812</v>
      </c>
      <c r="I67" s="36">
        <v>204864.66233766233</v>
      </c>
      <c r="J67" s="7">
        <f t="shared" si="2"/>
        <v>-0.03876728724799883</v>
      </c>
      <c r="K67" s="8">
        <f t="shared" si="10"/>
        <v>0.178095105395089</v>
      </c>
      <c r="L67" s="64">
        <v>344852.9259259259</v>
      </c>
      <c r="M67" s="9">
        <f t="shared" si="3"/>
        <v>-0.000873558722847001</v>
      </c>
      <c r="N67" s="9">
        <f t="shared" si="11"/>
        <v>0.19410128589964537</v>
      </c>
      <c r="O67" s="36">
        <v>200871.8775510204</v>
      </c>
      <c r="P67" s="7">
        <f t="shared" si="4"/>
        <v>-0.009475228659910573</v>
      </c>
      <c r="Q67" s="8">
        <f t="shared" si="12"/>
        <v>0.05856064450963894</v>
      </c>
      <c r="R67" s="64">
        <v>88660.41935483871</v>
      </c>
      <c r="S67" s="9">
        <f t="shared" si="5"/>
        <v>-0.012567786561080263</v>
      </c>
      <c r="T67" s="9">
        <f t="shared" si="13"/>
        <v>0.11704665633553502</v>
      </c>
      <c r="U67" s="36">
        <v>93319.40625</v>
      </c>
      <c r="V67" s="7">
        <f t="shared" si="6"/>
        <v>-0.0004949509061623614</v>
      </c>
      <c r="W67" s="8">
        <f t="shared" si="14"/>
        <v>0.0896041011397457</v>
      </c>
      <c r="X67" s="42">
        <v>197613.76</v>
      </c>
      <c r="Y67" s="9">
        <f t="shared" si="7"/>
        <v>-0.01641614565902394</v>
      </c>
      <c r="Z67" s="10">
        <f t="shared" si="15"/>
        <v>0.0955669219485098</v>
      </c>
    </row>
    <row r="68" spans="1:26" ht="13.5" customHeight="1">
      <c r="A68" s="62">
        <v>38292</v>
      </c>
      <c r="B68" s="62">
        <v>38353</v>
      </c>
      <c r="C68" s="36">
        <v>165821.86573146292</v>
      </c>
      <c r="D68" s="7">
        <f t="shared" si="0"/>
        <v>-0.0029731688628991115</v>
      </c>
      <c r="E68" s="8">
        <f t="shared" si="8"/>
        <v>0.07666722423366834</v>
      </c>
      <c r="F68" s="64">
        <v>194325.28187919463</v>
      </c>
      <c r="G68" s="9">
        <f t="shared" si="1"/>
        <v>-0.0009712697769526102</v>
      </c>
      <c r="H68" s="9">
        <f t="shared" si="9"/>
        <v>0.027808217288940007</v>
      </c>
      <c r="I68" s="36">
        <v>194863.83582089553</v>
      </c>
      <c r="J68" s="7">
        <f t="shared" si="2"/>
        <v>-0.04881674761596133</v>
      </c>
      <c r="K68" s="8">
        <f t="shared" si="10"/>
        <v>0.1459996930039673</v>
      </c>
      <c r="L68" s="64">
        <v>354844.63636363635</v>
      </c>
      <c r="M68" s="9">
        <f t="shared" si="3"/>
        <v>0.028973831122014904</v>
      </c>
      <c r="N68" s="9">
        <f t="shared" si="11"/>
        <v>0.3189833770947885</v>
      </c>
      <c r="O68" s="36">
        <v>198089.38888888888</v>
      </c>
      <c r="P68" s="7">
        <f t="shared" si="4"/>
        <v>-0.01385205682375723</v>
      </c>
      <c r="Q68" s="8">
        <f t="shared" si="12"/>
        <v>0.017918733143154286</v>
      </c>
      <c r="R68" s="64">
        <v>88255.36363636363</v>
      </c>
      <c r="S68" s="9">
        <f t="shared" si="5"/>
        <v>-0.004568619474423552</v>
      </c>
      <c r="T68" s="9">
        <f t="shared" si="13"/>
        <v>0.09285684856237975</v>
      </c>
      <c r="U68" s="36">
        <v>91532.11111111111</v>
      </c>
      <c r="V68" s="7">
        <f t="shared" si="6"/>
        <v>-0.019152448678260714</v>
      </c>
      <c r="W68" s="8">
        <f t="shared" si="14"/>
        <v>0.08934007582373638</v>
      </c>
      <c r="X68" s="42">
        <v>192518.7142857143</v>
      </c>
      <c r="Y68" s="9">
        <f t="shared" si="7"/>
        <v>-0.025782848898202815</v>
      </c>
      <c r="Z68" s="10">
        <f t="shared" si="15"/>
        <v>0.05493384932120038</v>
      </c>
    </row>
    <row r="69" spans="1:26" ht="13.5" customHeight="1">
      <c r="A69" s="62">
        <v>38322</v>
      </c>
      <c r="B69" s="62">
        <v>38384</v>
      </c>
      <c r="C69" s="36">
        <v>160080.0991636798</v>
      </c>
      <c r="D69" s="7">
        <f t="shared" si="0"/>
        <v>-0.03462611243972802</v>
      </c>
      <c r="E69" s="8">
        <f t="shared" si="8"/>
        <v>0.061270447048013876</v>
      </c>
      <c r="F69" s="64">
        <v>185462.48760330578</v>
      </c>
      <c r="G69" s="9">
        <f t="shared" si="1"/>
        <v>-0.045608035095498045</v>
      </c>
      <c r="H69" s="9">
        <f t="shared" si="9"/>
        <v>0.06556141310008745</v>
      </c>
      <c r="I69" s="36">
        <v>176418.7619047619</v>
      </c>
      <c r="J69" s="7">
        <f t="shared" si="2"/>
        <v>-0.09465621898712384</v>
      </c>
      <c r="K69" s="8">
        <f t="shared" si="10"/>
        <v>0.04806736304533854</v>
      </c>
      <c r="L69" s="64">
        <v>328144.1935483871</v>
      </c>
      <c r="M69" s="9">
        <f t="shared" si="3"/>
        <v>-0.07524544569383684</v>
      </c>
      <c r="N69" s="9">
        <f t="shared" si="11"/>
        <v>0.19100419631348298</v>
      </c>
      <c r="O69" s="36">
        <v>203039.1851851852</v>
      </c>
      <c r="P69" s="7">
        <f t="shared" si="4"/>
        <v>0.02498769027488268</v>
      </c>
      <c r="Q69" s="8">
        <f t="shared" si="12"/>
        <v>-0.0018033628054964224</v>
      </c>
      <c r="R69" s="64">
        <v>87514.73170731707</v>
      </c>
      <c r="S69" s="9">
        <f t="shared" si="5"/>
        <v>-0.00839191974890241</v>
      </c>
      <c r="T69" s="9">
        <f t="shared" si="13"/>
        <v>0.05926823530491099</v>
      </c>
      <c r="U69" s="36">
        <v>89890.88</v>
      </c>
      <c r="V69" s="7">
        <f t="shared" si="6"/>
        <v>-0.017930659428567197</v>
      </c>
      <c r="W69" s="8">
        <f t="shared" si="14"/>
        <v>0.10518205003484793</v>
      </c>
      <c r="X69" s="42">
        <v>186276.11111111112</v>
      </c>
      <c r="Y69" s="9">
        <f t="shared" si="7"/>
        <v>-0.03242595504423851</v>
      </c>
      <c r="Z69" s="10">
        <f t="shared" si="15"/>
        <v>-0.050058780440781714</v>
      </c>
    </row>
    <row r="70" spans="1:26" ht="13.5" customHeight="1">
      <c r="A70" s="62">
        <v>38353</v>
      </c>
      <c r="B70" s="62">
        <v>38412</v>
      </c>
      <c r="C70" s="36">
        <v>165445.80416895228</v>
      </c>
      <c r="D70" s="7">
        <f t="shared" si="0"/>
        <v>0.033518876070823156</v>
      </c>
      <c r="E70" s="8">
        <f t="shared" si="8"/>
        <v>0.040812594120239964</v>
      </c>
      <c r="F70" s="64">
        <v>189282.172</v>
      </c>
      <c r="G70" s="9">
        <f t="shared" si="1"/>
        <v>0.020595455426351883</v>
      </c>
      <c r="H70" s="9">
        <f t="shared" si="9"/>
        <v>0.010156828131966167</v>
      </c>
      <c r="I70" s="36">
        <v>186748.15853658537</v>
      </c>
      <c r="J70" s="7">
        <f t="shared" si="2"/>
        <v>0.05855044282308075</v>
      </c>
      <c r="K70" s="8">
        <f t="shared" si="10"/>
        <v>0.030949208316140675</v>
      </c>
      <c r="L70" s="64">
        <v>353363.73170731706</v>
      </c>
      <c r="M70" s="9">
        <f t="shared" si="3"/>
        <v>0.07685504925812792</v>
      </c>
      <c r="N70" s="9">
        <f t="shared" si="11"/>
        <v>0.07791091031676212</v>
      </c>
      <c r="O70" s="36">
        <v>210104.375</v>
      </c>
      <c r="P70" s="7">
        <f t="shared" si="4"/>
        <v>0.034797173798599035</v>
      </c>
      <c r="Q70" s="8">
        <f t="shared" si="12"/>
        <v>0.021081410868321937</v>
      </c>
      <c r="R70" s="64">
        <v>87257.97916666667</v>
      </c>
      <c r="S70" s="9">
        <f t="shared" si="5"/>
        <v>-0.0029338208052682724</v>
      </c>
      <c r="T70" s="9">
        <f t="shared" si="13"/>
        <v>0.026553958953531742</v>
      </c>
      <c r="U70" s="36">
        <v>89681.92592592593</v>
      </c>
      <c r="V70" s="7">
        <f t="shared" si="6"/>
        <v>-0.00232453029800217</v>
      </c>
      <c r="W70" s="8">
        <f t="shared" si="14"/>
        <v>0.022597581914449716</v>
      </c>
      <c r="X70" s="42">
        <v>195086.70588235295</v>
      </c>
      <c r="Y70" s="9">
        <f t="shared" si="7"/>
        <v>0.047298575854347824</v>
      </c>
      <c r="Z70" s="10">
        <f t="shared" si="15"/>
        <v>-0.04691946956557913</v>
      </c>
    </row>
    <row r="71" spans="1:26" ht="13.5" customHeight="1">
      <c r="A71" s="62">
        <v>38384</v>
      </c>
      <c r="B71" s="62">
        <v>38443</v>
      </c>
      <c r="C71" s="36">
        <v>168437.531236536</v>
      </c>
      <c r="D71" s="7">
        <f t="shared" si="0"/>
        <v>0.018082822242675656</v>
      </c>
      <c r="E71" s="8">
        <f t="shared" si="8"/>
        <v>0.00119316154685567</v>
      </c>
      <c r="F71" s="64">
        <v>194939.5501618123</v>
      </c>
      <c r="G71" s="9">
        <f t="shared" si="1"/>
        <v>0.02988859490587581</v>
      </c>
      <c r="H71" s="9">
        <f t="shared" si="9"/>
        <v>-0.01411803628525421</v>
      </c>
      <c r="I71" s="36">
        <v>201012.14563106795</v>
      </c>
      <c r="J71" s="7">
        <f t="shared" si="2"/>
        <v>0.07638087147021677</v>
      </c>
      <c r="K71" s="8">
        <f t="shared" si="10"/>
        <v>0.05937625581355399</v>
      </c>
      <c r="L71" s="64">
        <v>342979.3695652174</v>
      </c>
      <c r="M71" s="9">
        <f t="shared" si="3"/>
        <v>-0.029387175904913687</v>
      </c>
      <c r="N71" s="9">
        <f t="shared" si="11"/>
        <v>0.010085044497541995</v>
      </c>
      <c r="O71" s="36">
        <v>211894.4871794872</v>
      </c>
      <c r="P71" s="7">
        <f t="shared" si="4"/>
        <v>0.008520109014803712</v>
      </c>
      <c r="Q71" s="8">
        <f t="shared" si="12"/>
        <v>-0.0032689590585458506</v>
      </c>
      <c r="R71" s="64">
        <v>88311.09523809524</v>
      </c>
      <c r="S71" s="9">
        <f t="shared" si="5"/>
        <v>0.01206899450899579</v>
      </c>
      <c r="T71" s="9">
        <f t="shared" si="13"/>
        <v>-0.011593973954202141</v>
      </c>
      <c r="U71" s="36">
        <v>89408.69444444444</v>
      </c>
      <c r="V71" s="7">
        <f t="shared" si="6"/>
        <v>-0.0030466727677901373</v>
      </c>
      <c r="W71" s="8">
        <f t="shared" si="14"/>
        <v>-0.008968293684364914</v>
      </c>
      <c r="X71" s="42">
        <v>210984.77777777778</v>
      </c>
      <c r="Y71" s="9">
        <f t="shared" si="7"/>
        <v>0.08149233861692329</v>
      </c>
      <c r="Z71" s="10">
        <f t="shared" si="15"/>
        <v>-0.009938703983668917</v>
      </c>
    </row>
    <row r="72" spans="1:26" ht="13.5" customHeight="1">
      <c r="A72" s="62">
        <v>38412</v>
      </c>
      <c r="B72" s="62">
        <v>38473</v>
      </c>
      <c r="C72" s="36">
        <v>171995.51698774082</v>
      </c>
      <c r="D72" s="7">
        <f t="shared" si="0"/>
        <v>0.0211234736408501</v>
      </c>
      <c r="E72" s="8">
        <f t="shared" si="8"/>
        <v>-0.004303223702034176</v>
      </c>
      <c r="F72" s="64">
        <v>201412.62597402598</v>
      </c>
      <c r="G72" s="9">
        <f t="shared" si="1"/>
        <v>0.03320555426972427</v>
      </c>
      <c r="H72" s="9">
        <f t="shared" si="9"/>
        <v>-0.03837350745538082</v>
      </c>
      <c r="I72" s="36">
        <v>208769.6779661017</v>
      </c>
      <c r="J72" s="7">
        <f t="shared" si="2"/>
        <v>0.03859235625130686</v>
      </c>
      <c r="K72" s="8">
        <f t="shared" si="10"/>
        <v>0.12482973713521162</v>
      </c>
      <c r="L72" s="64">
        <v>344283.6666666667</v>
      </c>
      <c r="M72" s="9">
        <f t="shared" si="3"/>
        <v>0.0038028441859423445</v>
      </c>
      <c r="N72" s="9">
        <f t="shared" si="11"/>
        <v>0.0032470935589803407</v>
      </c>
      <c r="O72" s="36">
        <v>215097.38775510204</v>
      </c>
      <c r="P72" s="7">
        <f t="shared" si="4"/>
        <v>0.015115544619628496</v>
      </c>
      <c r="Q72" s="8">
        <f t="shared" si="12"/>
        <v>-0.04732215192846323</v>
      </c>
      <c r="R72" s="64">
        <v>89662.69620253165</v>
      </c>
      <c r="S72" s="9">
        <f t="shared" si="5"/>
        <v>0.015304996057317277</v>
      </c>
      <c r="T72" s="9">
        <f t="shared" si="13"/>
        <v>-0.014552702122377692</v>
      </c>
      <c r="U72" s="36">
        <v>89845.28205128205</v>
      </c>
      <c r="V72" s="7">
        <f t="shared" si="6"/>
        <v>0.004883055384606871</v>
      </c>
      <c r="W72" s="8">
        <f t="shared" si="14"/>
        <v>-0.03255340293531228</v>
      </c>
      <c r="X72" s="42">
        <v>206560.2</v>
      </c>
      <c r="Y72" s="9">
        <f t="shared" si="7"/>
        <v>-0.020971075849073872</v>
      </c>
      <c r="Z72" s="10">
        <f t="shared" si="15"/>
        <v>-0.0133999619363101</v>
      </c>
    </row>
    <row r="73" spans="1:26" ht="13.5" customHeight="1">
      <c r="A73" s="62">
        <v>38443</v>
      </c>
      <c r="B73" s="62">
        <v>38504</v>
      </c>
      <c r="C73" s="36">
        <v>178721.17727118067</v>
      </c>
      <c r="D73" s="7">
        <f t="shared" si="0"/>
        <v>0.039103695266192506</v>
      </c>
      <c r="E73" s="8">
        <f t="shared" si="8"/>
        <v>0.01268907620771298</v>
      </c>
      <c r="F73" s="64">
        <v>213277.09134615384</v>
      </c>
      <c r="G73" s="9">
        <f t="shared" si="1"/>
        <v>0.05890626426596457</v>
      </c>
      <c r="H73" s="9">
        <f t="shared" si="9"/>
        <v>0.0019083102898218574</v>
      </c>
      <c r="I73" s="36">
        <v>210322.78225806452</v>
      </c>
      <c r="J73" s="7">
        <f t="shared" si="2"/>
        <v>0.007439319287616986</v>
      </c>
      <c r="K73" s="8">
        <f t="shared" si="10"/>
        <v>0.10120771856918465</v>
      </c>
      <c r="L73" s="64">
        <v>330547.15873015876</v>
      </c>
      <c r="M73" s="9">
        <f t="shared" si="3"/>
        <v>-0.03989880806575563</v>
      </c>
      <c r="N73" s="9">
        <f t="shared" si="11"/>
        <v>-0.026231420099510072</v>
      </c>
      <c r="O73" s="36">
        <v>215944.65454545454</v>
      </c>
      <c r="P73" s="7">
        <f t="shared" si="4"/>
        <v>0.003938991538647407</v>
      </c>
      <c r="Q73" s="8">
        <f t="shared" si="12"/>
        <v>-0.06874418165979646</v>
      </c>
      <c r="R73" s="64">
        <v>92101.1264367816</v>
      </c>
      <c r="S73" s="9">
        <f t="shared" si="5"/>
        <v>0.02719559345775191</v>
      </c>
      <c r="T73" s="9">
        <f t="shared" si="13"/>
        <v>0.0027797788184151795</v>
      </c>
      <c r="U73" s="36">
        <v>89686.47368421052</v>
      </c>
      <c r="V73" s="7">
        <f t="shared" si="6"/>
        <v>-0.0017675760312142463</v>
      </c>
      <c r="W73" s="8">
        <f t="shared" si="14"/>
        <v>-0.03743603743113444</v>
      </c>
      <c r="X73" s="42">
        <v>201980.23333333334</v>
      </c>
      <c r="Y73" s="9">
        <f t="shared" si="7"/>
        <v>-0.022172551472484425</v>
      </c>
      <c r="Z73" s="10">
        <f t="shared" si="15"/>
        <v>-0.034549880837638325</v>
      </c>
    </row>
    <row r="74" spans="1:26" ht="13.5" customHeight="1">
      <c r="A74" s="62">
        <v>38473</v>
      </c>
      <c r="B74" s="62">
        <v>38534</v>
      </c>
      <c r="C74" s="36">
        <v>182741.23101881894</v>
      </c>
      <c r="D74" s="7">
        <f t="shared" si="0"/>
        <v>0.022493438153322387</v>
      </c>
      <c r="E74" s="8">
        <f t="shared" si="8"/>
        <v>0.034859783034108416</v>
      </c>
      <c r="F74" s="64">
        <v>216257.20607375272</v>
      </c>
      <c r="G74" s="9">
        <f t="shared" si="1"/>
        <v>0.013972971540398893</v>
      </c>
      <c r="H74" s="9">
        <f t="shared" si="9"/>
        <v>0.025586410138770166</v>
      </c>
      <c r="I74" s="36">
        <v>201761.55813953487</v>
      </c>
      <c r="J74" s="7">
        <f t="shared" si="2"/>
        <v>-0.04070516767900634</v>
      </c>
      <c r="K74" s="8">
        <f t="shared" si="10"/>
        <v>0.0665939427889779</v>
      </c>
      <c r="L74" s="64">
        <v>338825.94736842107</v>
      </c>
      <c r="M74" s="9">
        <f t="shared" si="3"/>
        <v>0.025045711087235967</v>
      </c>
      <c r="N74" s="9">
        <f t="shared" si="11"/>
        <v>0.019614637652367373</v>
      </c>
      <c r="O74" s="36">
        <v>224432.01960784313</v>
      </c>
      <c r="P74" s="7">
        <f t="shared" si="4"/>
        <v>0.0393034274465085</v>
      </c>
      <c r="Q74" s="8">
        <f t="shared" si="12"/>
        <v>-0.04413743066792852</v>
      </c>
      <c r="R74" s="64">
        <v>92159.44210526315</v>
      </c>
      <c r="S74" s="9">
        <f t="shared" si="5"/>
        <v>0.0006331699810595559</v>
      </c>
      <c r="T74" s="9">
        <f t="shared" si="13"/>
        <v>0.011381388848325624</v>
      </c>
      <c r="U74" s="36">
        <v>92678.28205128205</v>
      </c>
      <c r="V74" s="7">
        <f t="shared" si="6"/>
        <v>0.0333585238015468</v>
      </c>
      <c r="W74" s="8">
        <f t="shared" si="14"/>
        <v>-0.01009859088872167</v>
      </c>
      <c r="X74" s="42">
        <v>197416.19444444444</v>
      </c>
      <c r="Y74" s="9">
        <f t="shared" si="7"/>
        <v>-0.022596463097241504</v>
      </c>
      <c r="Z74" s="10">
        <f t="shared" si="15"/>
        <v>-0.023500166365700514</v>
      </c>
    </row>
    <row r="75" spans="1:26" ht="13.5" customHeight="1">
      <c r="A75" s="62">
        <v>38504</v>
      </c>
      <c r="B75" s="62">
        <v>38565</v>
      </c>
      <c r="C75" s="36">
        <v>182216.8359972203</v>
      </c>
      <c r="D75" s="7">
        <f aca="true" t="shared" si="16" ref="D75:D81">_xlfn.IFERROR(C75/C74-1,".")</f>
        <v>-0.0028696042960586476</v>
      </c>
      <c r="E75" s="8">
        <f t="shared" si="8"/>
        <v>0.051879723765420716</v>
      </c>
      <c r="F75" s="64">
        <v>213907.26777251184</v>
      </c>
      <c r="G75" s="9">
        <f aca="true" t="shared" si="17" ref="G75:G81">_xlfn.IFERROR(F75/F74-1,".")</f>
        <v>-0.01086640461099575</v>
      </c>
      <c r="H75" s="9">
        <f t="shared" si="9"/>
        <v>0.07244675678720336</v>
      </c>
      <c r="I75" s="36">
        <v>204390.20634920636</v>
      </c>
      <c r="J75" s="7">
        <f aca="true" t="shared" si="18" ref="J75:J81">_xlfn.IFERROR(I75/I74-1,".")</f>
        <v>0.013028488845499231</v>
      </c>
      <c r="K75" s="8">
        <f t="shared" si="10"/>
        <v>0.06638551135165138</v>
      </c>
      <c r="L75" s="64">
        <v>341472.09210526315</v>
      </c>
      <c r="M75" s="9">
        <f aca="true" t="shared" si="19" ref="M75:M81">_xlfn.IFERROR(L75/L74-1,".")</f>
        <v>0.007809746441776566</v>
      </c>
      <c r="N75" s="9">
        <f t="shared" si="11"/>
        <v>0.05633704956075403</v>
      </c>
      <c r="O75" s="36">
        <v>223631.3396226415</v>
      </c>
      <c r="P75" s="7">
        <f aca="true" t="shared" si="20" ref="P75:P81">_xlfn.IFERROR(O75/O74-1,".")</f>
        <v>-0.0035675835676240997</v>
      </c>
      <c r="Q75" s="8">
        <f t="shared" si="12"/>
        <v>-0.021860805813725293</v>
      </c>
      <c r="R75" s="64">
        <v>91693.6046511628</v>
      </c>
      <c r="S75" s="9">
        <f aca="true" t="shared" si="21" ref="S75:S81">_xlfn.IFERROR(R75/R74-1,".")</f>
        <v>-0.0050546904740187415</v>
      </c>
      <c r="T75" s="9">
        <f t="shared" si="13"/>
        <v>0.015923443646348234</v>
      </c>
      <c r="U75" s="36">
        <v>92123.90243902439</v>
      </c>
      <c r="V75" s="7">
        <f aca="true" t="shared" si="22" ref="V75:V81">_xlfn.IFERROR(U75/U74-1,".")</f>
        <v>-0.0059817640118847715</v>
      </c>
      <c r="W75" s="8">
        <f t="shared" si="14"/>
        <v>-0.0021595141764948478</v>
      </c>
      <c r="X75" s="42">
        <v>197332.73333333334</v>
      </c>
      <c r="Y75" s="9">
        <f aca="true" t="shared" si="23" ref="Y75:Y81">_xlfn.IFERROR(X75/X74-1,".")</f>
        <v>-0.00042276729802215307</v>
      </c>
      <c r="Z75" s="10">
        <f t="shared" si="15"/>
        <v>-0.014542214837794276</v>
      </c>
    </row>
    <row r="76" spans="1:26" ht="13.5" customHeight="1">
      <c r="A76" s="62">
        <v>38534</v>
      </c>
      <c r="B76" s="62">
        <v>38596</v>
      </c>
      <c r="C76" s="36">
        <v>175891.71061329416</v>
      </c>
      <c r="D76" s="7">
        <f t="shared" si="16"/>
        <v>-0.03471207997499548</v>
      </c>
      <c r="E76" s="8">
        <f t="shared" si="8"/>
        <v>0.039763493839107156</v>
      </c>
      <c r="F76" s="64">
        <v>202578.6323907455</v>
      </c>
      <c r="G76" s="9">
        <f t="shared" si="17"/>
        <v>-0.052960497788294925</v>
      </c>
      <c r="H76" s="9">
        <f t="shared" si="9"/>
        <v>0.07001312303447871</v>
      </c>
      <c r="I76" s="36">
        <v>208317.14545454545</v>
      </c>
      <c r="J76" s="7">
        <f t="shared" si="18"/>
        <v>0.019212951420137125</v>
      </c>
      <c r="K76" s="8">
        <f t="shared" si="10"/>
        <v>0.06837343599538093</v>
      </c>
      <c r="L76" s="64">
        <v>340557.24615384615</v>
      </c>
      <c r="M76" s="9">
        <f t="shared" si="19"/>
        <v>-0.002679123631383007</v>
      </c>
      <c r="N76" s="9">
        <f t="shared" si="11"/>
        <v>0.05378642481986784</v>
      </c>
      <c r="O76" s="36">
        <v>223695.84782608695</v>
      </c>
      <c r="P76" s="7">
        <f t="shared" si="20"/>
        <v>0.0002884577964532564</v>
      </c>
      <c r="Q76" s="8">
        <f t="shared" si="12"/>
        <v>0.010523128506162438</v>
      </c>
      <c r="R76" s="64">
        <v>89888.17391304347</v>
      </c>
      <c r="S76" s="9">
        <f t="shared" si="21"/>
        <v>-0.01968982182550094</v>
      </c>
      <c r="T76" s="9">
        <f t="shared" si="13"/>
        <v>-0.014038576637027234</v>
      </c>
      <c r="U76" s="36">
        <v>95945.25531914894</v>
      </c>
      <c r="V76" s="7">
        <f t="shared" si="22"/>
        <v>0.041480579729607836</v>
      </c>
      <c r="W76" s="8">
        <f t="shared" si="14"/>
        <v>0.03500506796666114</v>
      </c>
      <c r="X76" s="42">
        <v>185443.1052631579</v>
      </c>
      <c r="Y76" s="9">
        <f t="shared" si="23"/>
        <v>-0.060251676796527986</v>
      </c>
      <c r="Z76" s="10">
        <f t="shared" si="15"/>
        <v>-0.0658835084652104</v>
      </c>
    </row>
    <row r="77" spans="1:26" ht="13.5" customHeight="1">
      <c r="A77" s="62">
        <v>38565</v>
      </c>
      <c r="B77" s="62">
        <v>38626</v>
      </c>
      <c r="C77" s="36">
        <v>171905.15136570562</v>
      </c>
      <c r="D77" s="7">
        <f t="shared" si="16"/>
        <v>-0.02266485005852925</v>
      </c>
      <c r="E77" s="8">
        <f t="shared" si="8"/>
        <v>0.03619824416811146</v>
      </c>
      <c r="F77" s="64">
        <v>193518.71780821917</v>
      </c>
      <c r="G77" s="9">
        <f t="shared" si="17"/>
        <v>-0.04472295264118009</v>
      </c>
      <c r="H77" s="9">
        <f t="shared" si="9"/>
        <v>0.028083548274858705</v>
      </c>
      <c r="I77" s="36">
        <v>215356.51428571428</v>
      </c>
      <c r="J77" s="7">
        <f t="shared" si="18"/>
        <v>0.03379159605806348</v>
      </c>
      <c r="K77" s="8">
        <f t="shared" si="10"/>
        <v>0.07078818837883483</v>
      </c>
      <c r="L77" s="64">
        <v>345491.6031746032</v>
      </c>
      <c r="M77" s="9">
        <f t="shared" si="19"/>
        <v>0.014489067774901887</v>
      </c>
      <c r="N77" s="9">
        <f t="shared" si="11"/>
        <v>0.06285825595966998</v>
      </c>
      <c r="O77" s="36">
        <v>212442.82978723405</v>
      </c>
      <c r="P77" s="7">
        <f t="shared" si="20"/>
        <v>-0.05030499290984425</v>
      </c>
      <c r="Q77" s="8">
        <f t="shared" si="12"/>
        <v>0.008507179628463257</v>
      </c>
      <c r="R77" s="64">
        <v>89415.32394366198</v>
      </c>
      <c r="S77" s="9">
        <f t="shared" si="21"/>
        <v>-0.005260424689892185</v>
      </c>
      <c r="T77" s="9">
        <f t="shared" si="13"/>
        <v>-0.00965024578851914</v>
      </c>
      <c r="U77" s="36">
        <v>97235.78947368421</v>
      </c>
      <c r="V77" s="7">
        <f t="shared" si="22"/>
        <v>0.01345073448647871</v>
      </c>
      <c r="W77" s="8">
        <f t="shared" si="14"/>
        <v>0.04308177258563339</v>
      </c>
      <c r="X77" s="42">
        <v>189243.19444444444</v>
      </c>
      <c r="Y77" s="9">
        <f t="shared" si="23"/>
        <v>0.020491941050565954</v>
      </c>
      <c r="Z77" s="10">
        <f t="shared" si="15"/>
        <v>-0.019131059895748592</v>
      </c>
    </row>
    <row r="78" spans="1:26" ht="13.5" customHeight="1">
      <c r="A78" s="62">
        <v>38596</v>
      </c>
      <c r="B78" s="62">
        <v>38657</v>
      </c>
      <c r="C78" s="36">
        <v>174816.22002160604</v>
      </c>
      <c r="D78" s="7">
        <f t="shared" si="16"/>
        <v>0.01693415603181969</v>
      </c>
      <c r="E78" s="8">
        <f t="shared" si="8"/>
        <v>0.03751466365477407</v>
      </c>
      <c r="F78" s="64">
        <v>194999.45771144278</v>
      </c>
      <c r="G78" s="9">
        <f t="shared" si="17"/>
        <v>0.007651662433455497</v>
      </c>
      <c r="H78" s="9">
        <f t="shared" si="9"/>
        <v>-0.004930004295022217</v>
      </c>
      <c r="I78" s="36">
        <v>212999.57142857142</v>
      </c>
      <c r="J78" s="7">
        <f t="shared" si="18"/>
        <v>-0.010944376885743456</v>
      </c>
      <c r="K78" s="8">
        <f t="shared" si="10"/>
        <v>-0.0005979873588988216</v>
      </c>
      <c r="L78" s="64">
        <v>362851.34246575343</v>
      </c>
      <c r="M78" s="9">
        <f t="shared" si="19"/>
        <v>0.05024648683683641</v>
      </c>
      <c r="N78" s="9">
        <f t="shared" si="11"/>
        <v>0.051272421531716406</v>
      </c>
      <c r="O78" s="36">
        <v>211369</v>
      </c>
      <c r="P78" s="7">
        <f t="shared" si="20"/>
        <v>-0.005054676537257108</v>
      </c>
      <c r="Q78" s="8">
        <f t="shared" si="12"/>
        <v>0.04228741696410654</v>
      </c>
      <c r="R78" s="64">
        <v>90474.55555555556</v>
      </c>
      <c r="S78" s="9">
        <f t="shared" si="21"/>
        <v>0.01184619777881668</v>
      </c>
      <c r="T78" s="9">
        <f t="shared" si="13"/>
        <v>0.007636680518916084</v>
      </c>
      <c r="U78" s="36">
        <v>97806.25</v>
      </c>
      <c r="V78" s="7">
        <f t="shared" si="22"/>
        <v>0.005866775283088321</v>
      </c>
      <c r="W78" s="8">
        <f t="shared" si="14"/>
        <v>0.04756175201162027</v>
      </c>
      <c r="X78" s="42">
        <v>190498.76315789475</v>
      </c>
      <c r="Y78" s="9">
        <f t="shared" si="23"/>
        <v>0.006634683572829259</v>
      </c>
      <c r="Z78" s="10">
        <f t="shared" si="15"/>
        <v>-0.051829651366226526</v>
      </c>
    </row>
    <row r="79" spans="1:26" ht="13.5" customHeight="1">
      <c r="A79" s="62">
        <v>38626</v>
      </c>
      <c r="B79" s="62">
        <v>38687</v>
      </c>
      <c r="C79" s="36">
        <v>176916.53651585322</v>
      </c>
      <c r="D79" s="7">
        <f t="shared" si="16"/>
        <v>0.012014425743718693</v>
      </c>
      <c r="E79" s="8">
        <f t="shared" si="8"/>
        <v>0.06373506895528869</v>
      </c>
      <c r="F79" s="64">
        <v>201472.55944055945</v>
      </c>
      <c r="G79" s="9">
        <f t="shared" si="17"/>
        <v>0.033195485798198865</v>
      </c>
      <c r="H79" s="9">
        <f t="shared" si="9"/>
        <v>0.035772974500644095</v>
      </c>
      <c r="I79" s="36">
        <v>212886.54761904763</v>
      </c>
      <c r="J79" s="7">
        <f t="shared" si="18"/>
        <v>-0.0005306292813912483</v>
      </c>
      <c r="K79" s="8">
        <f t="shared" si="10"/>
        <v>0.03915699852697618</v>
      </c>
      <c r="L79" s="64">
        <v>356731.6666666667</v>
      </c>
      <c r="M79" s="9">
        <f t="shared" si="19"/>
        <v>-0.016865517866078594</v>
      </c>
      <c r="N79" s="9">
        <f t="shared" si="11"/>
        <v>0.03444581689091519</v>
      </c>
      <c r="O79" s="36">
        <v>208762.53191489363</v>
      </c>
      <c r="P79" s="7">
        <f t="shared" si="20"/>
        <v>-0.012331364036856751</v>
      </c>
      <c r="Q79" s="8">
        <f t="shared" si="12"/>
        <v>0.03928202623520072</v>
      </c>
      <c r="R79" s="64">
        <v>91559.5142857143</v>
      </c>
      <c r="S79" s="9">
        <f t="shared" si="21"/>
        <v>0.011991865817926106</v>
      </c>
      <c r="T79" s="9">
        <f t="shared" si="13"/>
        <v>0.03269886328049898</v>
      </c>
      <c r="U79" s="36">
        <v>93651.66666666667</v>
      </c>
      <c r="V79" s="7">
        <f t="shared" si="22"/>
        <v>-0.04247768760517179</v>
      </c>
      <c r="W79" s="8">
        <f t="shared" si="14"/>
        <v>0.0035604643237501232</v>
      </c>
      <c r="X79" s="42">
        <v>211563.03333333333</v>
      </c>
      <c r="Y79" s="9">
        <f t="shared" si="23"/>
        <v>0.11057431463730549</v>
      </c>
      <c r="Z79" s="10">
        <f t="shared" si="15"/>
        <v>0.070588573049434</v>
      </c>
    </row>
    <row r="80" spans="1:26" ht="13.5" customHeight="1">
      <c r="A80" s="62">
        <v>38657</v>
      </c>
      <c r="B80" s="62">
        <v>38718</v>
      </c>
      <c r="C80" s="36">
        <v>175541.7427457774</v>
      </c>
      <c r="D80" s="7">
        <f t="shared" si="16"/>
        <v>-0.007770860752480568</v>
      </c>
      <c r="E80" s="8">
        <f t="shared" si="8"/>
        <v>0.05861637710707668</v>
      </c>
      <c r="F80" s="64">
        <v>202502.730113636</v>
      </c>
      <c r="G80" s="9">
        <f t="shared" si="17"/>
        <v>0.005113205867524062</v>
      </c>
      <c r="H80" s="9">
        <f t="shared" si="9"/>
        <v>0.04208123696187416</v>
      </c>
      <c r="I80" s="36">
        <v>214484.91346153847</v>
      </c>
      <c r="J80" s="7">
        <f t="shared" si="18"/>
        <v>0.007508064085622879</v>
      </c>
      <c r="K80" s="8">
        <f t="shared" si="10"/>
        <v>0.10069122142641795</v>
      </c>
      <c r="L80" s="64">
        <v>355098.9347826087</v>
      </c>
      <c r="M80" s="9">
        <f t="shared" si="19"/>
        <v>-0.004576918834580557</v>
      </c>
      <c r="N80" s="9">
        <f t="shared" si="11"/>
        <v>0.0007166472109549904</v>
      </c>
      <c r="O80" s="36">
        <v>208602.94285714286</v>
      </c>
      <c r="P80" s="7">
        <f t="shared" si="20"/>
        <v>-0.0007644525877652519</v>
      </c>
      <c r="Q80" s="8">
        <f t="shared" si="12"/>
        <v>0.053074796319106055</v>
      </c>
      <c r="R80" s="64">
        <v>92587.3829787234</v>
      </c>
      <c r="S80" s="9">
        <f t="shared" si="21"/>
        <v>0.011226235755266378</v>
      </c>
      <c r="T80" s="9">
        <f t="shared" si="13"/>
        <v>0.04908505459462931</v>
      </c>
      <c r="U80" s="36">
        <v>92535.29032258065</v>
      </c>
      <c r="V80" s="7">
        <f t="shared" si="22"/>
        <v>-0.011920517635415129</v>
      </c>
      <c r="W80" s="8">
        <f t="shared" si="14"/>
        <v>0.010959860963457801</v>
      </c>
      <c r="X80" s="42">
        <v>206826.2962962963</v>
      </c>
      <c r="Y80" s="9">
        <f t="shared" si="23"/>
        <v>-0.022389247130778056</v>
      </c>
      <c r="Z80" s="10">
        <f t="shared" si="15"/>
        <v>0.07431787638758247</v>
      </c>
    </row>
    <row r="81" spans="1:26" ht="13.5" customHeight="1">
      <c r="A81" s="62">
        <v>38687</v>
      </c>
      <c r="B81" s="62">
        <v>38749</v>
      </c>
      <c r="C81" s="36">
        <v>175072.36934820903</v>
      </c>
      <c r="D81" s="7">
        <f t="shared" si="16"/>
        <v>-0.0026738563160336737</v>
      </c>
      <c r="E81" s="8">
        <f t="shared" si="8"/>
        <v>0.09365480320698594</v>
      </c>
      <c r="F81" s="64">
        <v>206316.201492537</v>
      </c>
      <c r="G81" s="9">
        <f t="shared" si="17"/>
        <v>0.01883170353684127</v>
      </c>
      <c r="H81" s="9">
        <f t="shared" si="9"/>
        <v>0.1124416811114719</v>
      </c>
      <c r="I81" s="36">
        <v>215314.25333333333</v>
      </c>
      <c r="J81" s="7">
        <f t="shared" si="18"/>
        <v>0.003866658304354731</v>
      </c>
      <c r="K81" s="8">
        <f t="shared" si="10"/>
        <v>0.22047253369553066</v>
      </c>
      <c r="L81" s="64">
        <v>321798.6551724138</v>
      </c>
      <c r="M81" s="9">
        <f t="shared" si="19"/>
        <v>-0.09377746973693768</v>
      </c>
      <c r="N81" s="9">
        <f t="shared" si="11"/>
        <v>-0.019337652473309985</v>
      </c>
      <c r="O81" s="36">
        <v>207128.55172413794</v>
      </c>
      <c r="P81" s="7">
        <f t="shared" si="20"/>
        <v>-0.007067930647625675</v>
      </c>
      <c r="Q81" s="8">
        <f t="shared" si="12"/>
        <v>0.020140774970225372</v>
      </c>
      <c r="R81" s="64">
        <v>94547.875</v>
      </c>
      <c r="S81" s="9">
        <f t="shared" si="21"/>
        <v>0.021174505188543025</v>
      </c>
      <c r="T81" s="9">
        <f t="shared" si="13"/>
        <v>0.08036525000390182</v>
      </c>
      <c r="U81" s="36">
        <v>95291.91304347826</v>
      </c>
      <c r="V81" s="7">
        <f t="shared" si="22"/>
        <v>0.029789961335701554</v>
      </c>
      <c r="W81" s="8">
        <f t="shared" si="14"/>
        <v>0.06008432716954437</v>
      </c>
      <c r="X81" s="42">
        <v>207029.04761904763</v>
      </c>
      <c r="Y81" s="9">
        <f t="shared" si="23"/>
        <v>0.0009802976042314615</v>
      </c>
      <c r="Z81" s="10">
        <f t="shared" si="15"/>
        <v>0.1114095435219693</v>
      </c>
    </row>
    <row r="82" ht="13.5" customHeight="1"/>
    <row r="83" spans="1:14" s="4" customFormat="1" ht="13.5" customHeight="1">
      <c r="A83" s="15" t="s">
        <v>24</v>
      </c>
      <c r="B83" s="15"/>
      <c r="C83" s="13"/>
      <c r="D83" s="24"/>
      <c r="E83" s="24"/>
      <c r="F83" s="13"/>
      <c r="G83" s="24"/>
      <c r="H83" s="24"/>
      <c r="I83" s="13"/>
      <c r="J83" s="24"/>
      <c r="K83" s="24"/>
      <c r="L83" s="13"/>
      <c r="M83" s="24"/>
      <c r="N83" s="24"/>
    </row>
    <row r="84" spans="1:14" s="4" customFormat="1" ht="13.5" customHeight="1">
      <c r="A84" s="15" t="s">
        <v>25</v>
      </c>
      <c r="B84" s="15"/>
      <c r="C84" s="13"/>
      <c r="D84" s="24"/>
      <c r="E84" s="24"/>
      <c r="F84" s="13"/>
      <c r="G84" s="24"/>
      <c r="H84" s="24"/>
      <c r="I84" s="13"/>
      <c r="J84" s="24"/>
      <c r="K84" s="24"/>
      <c r="L84" s="13"/>
      <c r="M84" s="24"/>
      <c r="N84" s="24"/>
    </row>
  </sheetData>
  <sheetProtection/>
  <mergeCells count="16">
    <mergeCell ref="C7:E7"/>
    <mergeCell ref="F7:H7"/>
    <mergeCell ref="I7:K7"/>
    <mergeCell ref="L7:N7"/>
    <mergeCell ref="O7:Q7"/>
    <mergeCell ref="R7:T7"/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</mergeCells>
  <hyperlinks>
    <hyperlink ref="A6" location="Index!A1" display="Return to Index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84"/>
  <sheetViews>
    <sheetView showGridLine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0" sqref="A10"/>
    </sheetView>
  </sheetViews>
  <sheetFormatPr defaultColWidth="9.140625" defaultRowHeight="12" customHeight="1"/>
  <cols>
    <col min="1" max="1" width="12.57421875" style="0" customWidth="1"/>
    <col min="2" max="2" width="10.8515625" style="0" customWidth="1"/>
    <col min="3" max="14" width="13.8515625" style="44" customWidth="1"/>
  </cols>
  <sheetData>
    <row r="1" ht="48.75" customHeight="1"/>
    <row r="2" ht="12" customHeight="1">
      <c r="A2" s="15" t="s">
        <v>0</v>
      </c>
    </row>
    <row r="3" ht="12" customHeight="1">
      <c r="A3" s="61" t="s">
        <v>23</v>
      </c>
    </row>
    <row r="4" ht="12" customHeight="1">
      <c r="A4" s="15" t="s">
        <v>82</v>
      </c>
    </row>
    <row r="5" ht="12" customHeight="1">
      <c r="A5" s="15"/>
    </row>
    <row r="6" ht="12" customHeight="1">
      <c r="A6" s="15"/>
    </row>
    <row r="7" ht="12" customHeight="1">
      <c r="A7" s="68" t="s">
        <v>90</v>
      </c>
    </row>
    <row r="8" spans="1:14" ht="12" customHeight="1">
      <c r="A8" s="14"/>
      <c r="B8" s="14"/>
      <c r="C8" s="88" t="s">
        <v>19</v>
      </c>
      <c r="D8" s="89"/>
      <c r="E8" s="90"/>
      <c r="F8" s="91" t="s">
        <v>20</v>
      </c>
      <c r="G8" s="92"/>
      <c r="H8" s="93"/>
      <c r="I8" s="88" t="s">
        <v>21</v>
      </c>
      <c r="J8" s="89"/>
      <c r="K8" s="90"/>
      <c r="L8" s="91" t="s">
        <v>22</v>
      </c>
      <c r="M8" s="92"/>
      <c r="N8" s="93"/>
    </row>
    <row r="9" spans="1:14" ht="12" customHeight="1">
      <c r="A9" s="65" t="s">
        <v>27</v>
      </c>
      <c r="B9" s="65" t="s">
        <v>28</v>
      </c>
      <c r="C9" s="35" t="s">
        <v>4</v>
      </c>
      <c r="D9" s="32" t="s">
        <v>29</v>
      </c>
      <c r="E9" s="34" t="s">
        <v>30</v>
      </c>
      <c r="F9" s="33" t="s">
        <v>4</v>
      </c>
      <c r="G9" s="40" t="s">
        <v>29</v>
      </c>
      <c r="H9" s="41" t="s">
        <v>30</v>
      </c>
      <c r="I9" s="35" t="s">
        <v>4</v>
      </c>
      <c r="J9" s="32" t="s">
        <v>29</v>
      </c>
      <c r="K9" s="34" t="s">
        <v>30</v>
      </c>
      <c r="L9" s="33" t="s">
        <v>4</v>
      </c>
      <c r="M9" s="40" t="s">
        <v>29</v>
      </c>
      <c r="N9" s="41" t="s">
        <v>30</v>
      </c>
    </row>
    <row r="10" spans="1:14" ht="12" customHeight="1">
      <c r="A10" s="62">
        <v>36526</v>
      </c>
      <c r="B10" s="62">
        <v>36586</v>
      </c>
      <c r="C10" s="36">
        <v>76089.15163934426</v>
      </c>
      <c r="D10" s="7" t="s">
        <v>18</v>
      </c>
      <c r="E10" s="8" t="s">
        <v>18</v>
      </c>
      <c r="F10" s="64">
        <v>68432.24427480916</v>
      </c>
      <c r="G10" s="9" t="s">
        <v>18</v>
      </c>
      <c r="H10" s="10" t="s">
        <v>18</v>
      </c>
      <c r="I10" s="25">
        <v>56628.75111111111</v>
      </c>
      <c r="J10" s="7" t="s">
        <v>18</v>
      </c>
      <c r="K10" s="8" t="s">
        <v>18</v>
      </c>
      <c r="L10" s="64">
        <v>57731.45744680851</v>
      </c>
      <c r="M10" s="9" t="s">
        <v>18</v>
      </c>
      <c r="N10" s="10" t="s">
        <v>18</v>
      </c>
    </row>
    <row r="11" spans="1:14" ht="12" customHeight="1">
      <c r="A11" s="62">
        <v>36557</v>
      </c>
      <c r="B11" s="62">
        <v>36617</v>
      </c>
      <c r="C11" s="36">
        <v>82492.51666666666</v>
      </c>
      <c r="D11" s="7">
        <f>_xlfn.IFERROR(C11/C10-1,".")</f>
        <v>0.08415608387479168</v>
      </c>
      <c r="E11" s="8" t="s">
        <v>18</v>
      </c>
      <c r="F11" s="64">
        <v>78534.0487804878</v>
      </c>
      <c r="G11" s="9">
        <f>_xlfn.IFERROR(F11/F10-1,".")</f>
        <v>0.1476176123219337</v>
      </c>
      <c r="H11" s="10" t="s">
        <v>18</v>
      </c>
      <c r="I11" s="25">
        <v>58791.835766423355</v>
      </c>
      <c r="J11" s="7">
        <f>_xlfn.IFERROR(I11/I10-1,".")</f>
        <v>0.038197640118675213</v>
      </c>
      <c r="K11" s="8" t="s">
        <v>18</v>
      </c>
      <c r="L11" s="64">
        <v>57650.42156862745</v>
      </c>
      <c r="M11" s="9">
        <f>_xlfn.IFERROR(L11/L10-1,".")</f>
        <v>-0.0014036693644141618</v>
      </c>
      <c r="N11" s="10" t="s">
        <v>18</v>
      </c>
    </row>
    <row r="12" spans="1:14" ht="12" customHeight="1">
      <c r="A12" s="62">
        <v>36586</v>
      </c>
      <c r="B12" s="62">
        <v>36647</v>
      </c>
      <c r="C12" s="36">
        <v>86704.05080213904</v>
      </c>
      <c r="D12" s="7">
        <f aca="true" t="shared" si="0" ref="D12:D75">_xlfn.IFERROR(C12/C11-1,".")</f>
        <v>0.0510535295278991</v>
      </c>
      <c r="E12" s="8" t="s">
        <v>18</v>
      </c>
      <c r="F12" s="64">
        <v>78490.7488372093</v>
      </c>
      <c r="G12" s="9">
        <f aca="true" t="shared" si="1" ref="G12:G75">_xlfn.IFERROR(F12/F11-1,".")</f>
        <v>-0.0005513524891544996</v>
      </c>
      <c r="H12" s="10" t="s">
        <v>18</v>
      </c>
      <c r="I12" s="25">
        <v>62190.90476190476</v>
      </c>
      <c r="J12" s="7">
        <f aca="true" t="shared" si="2" ref="J12:J75">_xlfn.IFERROR(I12/I11-1,".")</f>
        <v>0.05781532335519701</v>
      </c>
      <c r="K12" s="8" t="s">
        <v>18</v>
      </c>
      <c r="L12" s="64">
        <v>58008.4375</v>
      </c>
      <c r="M12" s="9">
        <f aca="true" t="shared" si="3" ref="M12:M75">_xlfn.IFERROR(L12/L11-1,".")</f>
        <v>0.00621011818528272</v>
      </c>
      <c r="N12" s="10" t="s">
        <v>18</v>
      </c>
    </row>
    <row r="13" spans="1:14" ht="12" customHeight="1">
      <c r="A13" s="62">
        <v>36617</v>
      </c>
      <c r="B13" s="62">
        <v>36678</v>
      </c>
      <c r="C13" s="36">
        <v>90668.57868020305</v>
      </c>
      <c r="D13" s="7">
        <f t="shared" si="0"/>
        <v>0.0457248287869636</v>
      </c>
      <c r="E13" s="8" t="s">
        <v>18</v>
      </c>
      <c r="F13" s="64">
        <v>81834.06849315068</v>
      </c>
      <c r="G13" s="9">
        <f t="shared" si="1"/>
        <v>0.04259507910767235</v>
      </c>
      <c r="H13" s="10" t="s">
        <v>18</v>
      </c>
      <c r="I13" s="25">
        <v>65688.38906752411</v>
      </c>
      <c r="J13" s="7">
        <f t="shared" si="2"/>
        <v>0.0562378746379284</v>
      </c>
      <c r="K13" s="8" t="s">
        <v>18</v>
      </c>
      <c r="L13" s="64">
        <v>58596.63513513513</v>
      </c>
      <c r="M13" s="9">
        <f t="shared" si="3"/>
        <v>0.010139863448918707</v>
      </c>
      <c r="N13" s="10" t="s">
        <v>18</v>
      </c>
    </row>
    <row r="14" spans="1:14" ht="12" customHeight="1">
      <c r="A14" s="62">
        <v>36647</v>
      </c>
      <c r="B14" s="62">
        <v>36708</v>
      </c>
      <c r="C14" s="36">
        <v>90985.91116751269</v>
      </c>
      <c r="D14" s="7">
        <f t="shared" si="0"/>
        <v>0.0034999168612634968</v>
      </c>
      <c r="E14" s="8" t="s">
        <v>18</v>
      </c>
      <c r="F14" s="64">
        <v>77994.9957081545</v>
      </c>
      <c r="G14" s="9">
        <f t="shared" si="1"/>
        <v>-0.04691289160721013</v>
      </c>
      <c r="H14" s="10" t="s">
        <v>18</v>
      </c>
      <c r="I14" s="25">
        <v>65477.95121951219</v>
      </c>
      <c r="J14" s="7">
        <f t="shared" si="2"/>
        <v>-0.0032035775423812085</v>
      </c>
      <c r="K14" s="8" t="s">
        <v>18</v>
      </c>
      <c r="L14" s="64">
        <v>57908.75838926175</v>
      </c>
      <c r="M14" s="9">
        <f t="shared" si="3"/>
        <v>-0.011739185096328653</v>
      </c>
      <c r="N14" s="10" t="s">
        <v>18</v>
      </c>
    </row>
    <row r="15" spans="1:14" ht="12" customHeight="1">
      <c r="A15" s="62">
        <v>36678</v>
      </c>
      <c r="B15" s="62">
        <v>36739</v>
      </c>
      <c r="C15" s="36">
        <v>89389.86149584487</v>
      </c>
      <c r="D15" s="7">
        <f t="shared" si="0"/>
        <v>-0.01754172323151615</v>
      </c>
      <c r="E15" s="8" t="s">
        <v>18</v>
      </c>
      <c r="F15" s="64">
        <v>78508.35714285714</v>
      </c>
      <c r="G15" s="9">
        <f t="shared" si="1"/>
        <v>0.006581979139066441</v>
      </c>
      <c r="H15" s="10" t="s">
        <v>18</v>
      </c>
      <c r="I15" s="25">
        <v>65012.231617647056</v>
      </c>
      <c r="J15" s="7">
        <f t="shared" si="2"/>
        <v>-0.007112617196952775</v>
      </c>
      <c r="K15" s="8" t="s">
        <v>18</v>
      </c>
      <c r="L15" s="64">
        <v>55990.45890410959</v>
      </c>
      <c r="M15" s="9">
        <f t="shared" si="3"/>
        <v>-0.03312624097821926</v>
      </c>
      <c r="N15" s="10" t="s">
        <v>18</v>
      </c>
    </row>
    <row r="16" spans="1:14" ht="12" customHeight="1">
      <c r="A16" s="62">
        <v>36708</v>
      </c>
      <c r="B16" s="62">
        <v>36770</v>
      </c>
      <c r="C16" s="36">
        <v>88082.4498381877</v>
      </c>
      <c r="D16" s="7">
        <f t="shared" si="0"/>
        <v>-0.01462595014444612</v>
      </c>
      <c r="E16" s="8" t="s">
        <v>18</v>
      </c>
      <c r="F16" s="64">
        <v>82027.33333333333</v>
      </c>
      <c r="G16" s="9">
        <f t="shared" si="1"/>
        <v>0.04482295030162087</v>
      </c>
      <c r="H16" s="10" t="s">
        <v>18</v>
      </c>
      <c r="I16" s="25">
        <v>62985.79615384615</v>
      </c>
      <c r="J16" s="7">
        <f t="shared" si="2"/>
        <v>-0.031170064669043596</v>
      </c>
      <c r="K16" s="8" t="s">
        <v>18</v>
      </c>
      <c r="L16" s="64">
        <v>50869.09523809524</v>
      </c>
      <c r="M16" s="9">
        <f t="shared" si="3"/>
        <v>-0.09146850671085416</v>
      </c>
      <c r="N16" s="10" t="s">
        <v>18</v>
      </c>
    </row>
    <row r="17" spans="1:14" ht="12" customHeight="1">
      <c r="A17" s="62">
        <v>36739</v>
      </c>
      <c r="B17" s="62">
        <v>36800</v>
      </c>
      <c r="C17" s="36">
        <v>86241.19047619047</v>
      </c>
      <c r="D17" s="7">
        <f t="shared" si="0"/>
        <v>-0.020903816428581745</v>
      </c>
      <c r="E17" s="8" t="s">
        <v>18</v>
      </c>
      <c r="F17" s="64">
        <v>84356.77835051547</v>
      </c>
      <c r="G17" s="9">
        <f t="shared" si="1"/>
        <v>0.02839839992988691</v>
      </c>
      <c r="H17" s="10" t="s">
        <v>18</v>
      </c>
      <c r="I17" s="25">
        <v>65320.71586715867</v>
      </c>
      <c r="J17" s="7">
        <f t="shared" si="2"/>
        <v>0.037070575524827065</v>
      </c>
      <c r="K17" s="8" t="s">
        <v>18</v>
      </c>
      <c r="L17" s="64">
        <v>54604.191666666666</v>
      </c>
      <c r="M17" s="9">
        <f t="shared" si="3"/>
        <v>0.07342565090039699</v>
      </c>
      <c r="N17" s="10" t="s">
        <v>18</v>
      </c>
    </row>
    <row r="18" spans="1:14" ht="12" customHeight="1">
      <c r="A18" s="62">
        <v>36770</v>
      </c>
      <c r="B18" s="62">
        <v>36831</v>
      </c>
      <c r="C18" s="36">
        <v>86569.36610169492</v>
      </c>
      <c r="D18" s="7">
        <f t="shared" si="0"/>
        <v>0.0038053234619372933</v>
      </c>
      <c r="E18" s="8" t="s">
        <v>18</v>
      </c>
      <c r="F18" s="64">
        <v>85545.538071066</v>
      </c>
      <c r="G18" s="9">
        <f t="shared" si="1"/>
        <v>0.01409204741806347</v>
      </c>
      <c r="H18" s="10" t="s">
        <v>18</v>
      </c>
      <c r="I18" s="25">
        <v>68001.62365591398</v>
      </c>
      <c r="J18" s="7">
        <f t="shared" si="2"/>
        <v>0.04104222914836719</v>
      </c>
      <c r="K18" s="8" t="s">
        <v>18</v>
      </c>
      <c r="L18" s="64">
        <v>52827.02521008404</v>
      </c>
      <c r="M18" s="9">
        <f t="shared" si="3"/>
        <v>-0.032546337604105746</v>
      </c>
      <c r="N18" s="10" t="s">
        <v>18</v>
      </c>
    </row>
    <row r="19" spans="1:14" ht="12" customHeight="1">
      <c r="A19" s="62">
        <v>36800</v>
      </c>
      <c r="B19" s="62">
        <v>36861</v>
      </c>
      <c r="C19" s="36">
        <v>86728.44791666667</v>
      </c>
      <c r="D19" s="7">
        <f t="shared" si="0"/>
        <v>0.0018376225001448532</v>
      </c>
      <c r="E19" s="8" t="s">
        <v>18</v>
      </c>
      <c r="F19" s="64">
        <v>81621.30337078651</v>
      </c>
      <c r="G19" s="9">
        <f t="shared" si="1"/>
        <v>-0.045873049474766</v>
      </c>
      <c r="H19" s="10" t="s">
        <v>18</v>
      </c>
      <c r="I19" s="25">
        <v>69868.68821292775</v>
      </c>
      <c r="J19" s="7">
        <f t="shared" si="2"/>
        <v>0.027456176141632316</v>
      </c>
      <c r="K19" s="8" t="s">
        <v>18</v>
      </c>
      <c r="L19" s="64">
        <v>53076.145454545454</v>
      </c>
      <c r="M19" s="9">
        <f t="shared" si="3"/>
        <v>0.00471577272183521</v>
      </c>
      <c r="N19" s="10" t="s">
        <v>18</v>
      </c>
    </row>
    <row r="20" spans="1:14" ht="12" customHeight="1">
      <c r="A20" s="62">
        <v>36831</v>
      </c>
      <c r="B20" s="62">
        <v>36892</v>
      </c>
      <c r="C20" s="36">
        <v>84697.75527426161</v>
      </c>
      <c r="D20" s="7">
        <f t="shared" si="0"/>
        <v>-0.02341437776398647</v>
      </c>
      <c r="E20" s="8" t="s">
        <v>18</v>
      </c>
      <c r="F20" s="64">
        <v>80738.5112781955</v>
      </c>
      <c r="G20" s="9">
        <f t="shared" si="1"/>
        <v>-0.010815706882070897</v>
      </c>
      <c r="H20" s="10" t="s">
        <v>18</v>
      </c>
      <c r="I20" s="25">
        <v>69361.41284403669</v>
      </c>
      <c r="J20" s="7">
        <f t="shared" si="2"/>
        <v>-0.0072604106627151</v>
      </c>
      <c r="K20" s="8" t="s">
        <v>18</v>
      </c>
      <c r="L20" s="64">
        <v>50471.593406593405</v>
      </c>
      <c r="M20" s="9">
        <f t="shared" si="3"/>
        <v>-0.04907198941533153</v>
      </c>
      <c r="N20" s="10" t="s">
        <v>18</v>
      </c>
    </row>
    <row r="21" spans="1:14" ht="12" customHeight="1">
      <c r="A21" s="62">
        <v>36861</v>
      </c>
      <c r="B21" s="62">
        <v>36923</v>
      </c>
      <c r="C21" s="36">
        <v>78243.91705069125</v>
      </c>
      <c r="D21" s="7">
        <f t="shared" si="0"/>
        <v>-0.07619845653136914</v>
      </c>
      <c r="E21" s="8" t="s">
        <v>18</v>
      </c>
      <c r="F21" s="64">
        <v>77794.20183486238</v>
      </c>
      <c r="G21" s="9">
        <f t="shared" si="1"/>
        <v>-0.036467224831383094</v>
      </c>
      <c r="H21" s="10" t="s">
        <v>18</v>
      </c>
      <c r="I21" s="25">
        <v>65180.77664974619</v>
      </c>
      <c r="J21" s="7">
        <f t="shared" si="2"/>
        <v>-0.060273227185999034</v>
      </c>
      <c r="K21" s="8" t="s">
        <v>18</v>
      </c>
      <c r="L21" s="64">
        <v>51276.767123287675</v>
      </c>
      <c r="M21" s="9">
        <f t="shared" si="3"/>
        <v>0.01595300766924246</v>
      </c>
      <c r="N21" s="10" t="s">
        <v>18</v>
      </c>
    </row>
    <row r="22" spans="1:14" ht="12" customHeight="1">
      <c r="A22" s="62">
        <v>36892</v>
      </c>
      <c r="B22" s="62">
        <v>36951</v>
      </c>
      <c r="C22" s="36">
        <v>81040.11020408163</v>
      </c>
      <c r="D22" s="7">
        <f t="shared" si="0"/>
        <v>0.035736875897698805</v>
      </c>
      <c r="E22" s="8">
        <f>_xlfn.IFERROR(C22/C10-1,".")</f>
        <v>0.06506786392105512</v>
      </c>
      <c r="F22" s="64">
        <v>73214.8125</v>
      </c>
      <c r="G22" s="9">
        <f t="shared" si="1"/>
        <v>-0.05886543247250331</v>
      </c>
      <c r="H22" s="10">
        <f>_xlfn.IFERROR(F22/F10-1,".")</f>
        <v>0.06988764252689239</v>
      </c>
      <c r="I22" s="25">
        <v>62343.14224137931</v>
      </c>
      <c r="J22" s="7">
        <f t="shared" si="2"/>
        <v>-0.043534835793920035</v>
      </c>
      <c r="K22" s="8">
        <f>_xlfn.IFERROR(I22/I10-1,".")</f>
        <v>0.10090971490888112</v>
      </c>
      <c r="L22" s="64">
        <v>56755.03703703704</v>
      </c>
      <c r="M22" s="9">
        <f t="shared" si="3"/>
        <v>0.10683727194769599</v>
      </c>
      <c r="N22" s="10">
        <f>_xlfn.IFERROR(L22/L10-1,".")</f>
        <v>-0.01691314324900095</v>
      </c>
    </row>
    <row r="23" spans="1:14" ht="12" customHeight="1">
      <c r="A23" s="62">
        <v>36923</v>
      </c>
      <c r="B23" s="62">
        <v>36982</v>
      </c>
      <c r="C23" s="36">
        <v>85898.71428571429</v>
      </c>
      <c r="D23" s="7">
        <f t="shared" si="0"/>
        <v>0.059953078412619876</v>
      </c>
      <c r="E23" s="8">
        <f aca="true" t="shared" si="4" ref="E23:E81">_xlfn.IFERROR(C23/C11-1,".")</f>
        <v>0.041290989251925536</v>
      </c>
      <c r="F23" s="64">
        <v>76770.94117647059</v>
      </c>
      <c r="G23" s="9">
        <f t="shared" si="1"/>
        <v>0.048571164154392665</v>
      </c>
      <c r="H23" s="10">
        <f aca="true" t="shared" si="5" ref="H23:H81">_xlfn.IFERROR(F23/F11-1,".")</f>
        <v>-0.02245023185988182</v>
      </c>
      <c r="I23" s="25">
        <v>68582.18213058419</v>
      </c>
      <c r="J23" s="7">
        <f t="shared" si="2"/>
        <v>0.10007580088037016</v>
      </c>
      <c r="K23" s="8">
        <f aca="true" t="shared" si="6" ref="K23:K81">_xlfn.IFERROR(I23/I11-1,".")</f>
        <v>0.1665256108527946</v>
      </c>
      <c r="L23" s="64">
        <v>59035.66336633663</v>
      </c>
      <c r="M23" s="9">
        <f t="shared" si="3"/>
        <v>0.04018368145564444</v>
      </c>
      <c r="N23" s="10">
        <f aca="true" t="shared" si="7" ref="N23:N81">_xlfn.IFERROR(L23/L11-1,".")</f>
        <v>0.024028303003130302</v>
      </c>
    </row>
    <row r="24" spans="1:14" ht="12" customHeight="1">
      <c r="A24" s="62">
        <v>36951</v>
      </c>
      <c r="B24" s="62">
        <v>37012</v>
      </c>
      <c r="C24" s="36">
        <v>93643.18443804035</v>
      </c>
      <c r="D24" s="7">
        <f t="shared" si="0"/>
        <v>0.09015816146638223</v>
      </c>
      <c r="E24" s="8">
        <f t="shared" si="4"/>
        <v>0.08003240415763968</v>
      </c>
      <c r="F24" s="64">
        <v>78275.48969072165</v>
      </c>
      <c r="G24" s="9">
        <f t="shared" si="1"/>
        <v>0.01959789070180351</v>
      </c>
      <c r="H24" s="10">
        <f t="shared" si="5"/>
        <v>-0.002742477931177767</v>
      </c>
      <c r="I24" s="25">
        <v>70340.6346749226</v>
      </c>
      <c r="J24" s="7">
        <f t="shared" si="2"/>
        <v>0.025640078657605647</v>
      </c>
      <c r="K24" s="8">
        <f t="shared" si="6"/>
        <v>0.1310437586367128</v>
      </c>
      <c r="L24" s="64">
        <v>60280.1186440678</v>
      </c>
      <c r="M24" s="9">
        <f t="shared" si="3"/>
        <v>0.02107972040576378</v>
      </c>
      <c r="N24" s="10">
        <f t="shared" si="7"/>
        <v>0.03916121933240824</v>
      </c>
    </row>
    <row r="25" spans="1:14" ht="12" customHeight="1">
      <c r="A25" s="62">
        <v>36982</v>
      </c>
      <c r="B25" s="62">
        <v>37043</v>
      </c>
      <c r="C25" s="36">
        <v>94870.10136986301</v>
      </c>
      <c r="D25" s="7">
        <f t="shared" si="0"/>
        <v>0.013102041960506572</v>
      </c>
      <c r="E25" s="8">
        <f t="shared" si="4"/>
        <v>0.04633934656105221</v>
      </c>
      <c r="F25" s="64">
        <v>88916.10824742269</v>
      </c>
      <c r="G25" s="9">
        <f t="shared" si="1"/>
        <v>0.1359380643767767</v>
      </c>
      <c r="H25" s="10">
        <f t="shared" si="5"/>
        <v>0.08654145986722828</v>
      </c>
      <c r="I25" s="25">
        <v>74962.92073170732</v>
      </c>
      <c r="J25" s="7">
        <f t="shared" si="2"/>
        <v>0.06571288527813945</v>
      </c>
      <c r="K25" s="8">
        <f t="shared" si="6"/>
        <v>0.14118981749802817</v>
      </c>
      <c r="L25" s="64">
        <v>64167.03703703704</v>
      </c>
      <c r="M25" s="9">
        <f t="shared" si="3"/>
        <v>0.06448093468296046</v>
      </c>
      <c r="N25" s="10">
        <f t="shared" si="7"/>
        <v>0.0950635115660734</v>
      </c>
    </row>
    <row r="26" spans="1:14" ht="12" customHeight="1">
      <c r="A26" s="62">
        <v>37012</v>
      </c>
      <c r="B26" s="62">
        <v>37073</v>
      </c>
      <c r="C26" s="36">
        <v>97466.13076923077</v>
      </c>
      <c r="D26" s="7">
        <f t="shared" si="0"/>
        <v>0.02736404158826411</v>
      </c>
      <c r="E26" s="8">
        <f t="shared" si="4"/>
        <v>0.07122223120662552</v>
      </c>
      <c r="F26" s="64">
        <v>88408.65240641711</v>
      </c>
      <c r="G26" s="9">
        <f t="shared" si="1"/>
        <v>-0.00570713058643435</v>
      </c>
      <c r="H26" s="10">
        <f t="shared" si="5"/>
        <v>0.1335169853361995</v>
      </c>
      <c r="I26" s="25">
        <v>70578.9968847352</v>
      </c>
      <c r="J26" s="7">
        <f t="shared" si="2"/>
        <v>-0.05848123050944354</v>
      </c>
      <c r="K26" s="8">
        <f t="shared" si="6"/>
        <v>0.07790478428565906</v>
      </c>
      <c r="L26" s="64">
        <v>67105.70588235294</v>
      </c>
      <c r="M26" s="9">
        <f t="shared" si="3"/>
        <v>0.04579717220883528</v>
      </c>
      <c r="N26" s="10">
        <f t="shared" si="7"/>
        <v>0.15881790162499176</v>
      </c>
    </row>
    <row r="27" spans="1:14" ht="12" customHeight="1">
      <c r="A27" s="62">
        <v>37043</v>
      </c>
      <c r="B27" s="62">
        <v>37104</v>
      </c>
      <c r="C27" s="36">
        <v>96751.62198391421</v>
      </c>
      <c r="D27" s="7">
        <f t="shared" si="0"/>
        <v>-0.007330841797837384</v>
      </c>
      <c r="E27" s="8">
        <f t="shared" si="4"/>
        <v>0.08235565381664167</v>
      </c>
      <c r="F27" s="64">
        <v>92344.5412371134</v>
      </c>
      <c r="G27" s="9">
        <f t="shared" si="1"/>
        <v>0.04451927185365179</v>
      </c>
      <c r="H27" s="10">
        <f t="shared" si="5"/>
        <v>0.1762383598102728</v>
      </c>
      <c r="I27" s="25">
        <v>74217.5248447205</v>
      </c>
      <c r="J27" s="7">
        <f t="shared" si="2"/>
        <v>0.05155255983486828</v>
      </c>
      <c r="K27" s="8">
        <f t="shared" si="6"/>
        <v>0.14159325096255793</v>
      </c>
      <c r="L27" s="64">
        <v>64049.307692307695</v>
      </c>
      <c r="M27" s="9">
        <f t="shared" si="3"/>
        <v>-0.04554602548110587</v>
      </c>
      <c r="N27" s="10">
        <f t="shared" si="7"/>
        <v>0.14393253682738805</v>
      </c>
    </row>
    <row r="28" spans="1:14" ht="12" customHeight="1">
      <c r="A28" s="62">
        <v>37073</v>
      </c>
      <c r="B28" s="62">
        <v>37135</v>
      </c>
      <c r="C28" s="36">
        <v>96570.9335106383</v>
      </c>
      <c r="D28" s="7">
        <f t="shared" si="0"/>
        <v>-0.0018675498102342925</v>
      </c>
      <c r="E28" s="8">
        <f t="shared" si="4"/>
        <v>0.09636975002448733</v>
      </c>
      <c r="F28" s="64">
        <v>86558.48958333333</v>
      </c>
      <c r="G28" s="9">
        <f t="shared" si="1"/>
        <v>-0.06265721369412847</v>
      </c>
      <c r="H28" s="10">
        <f t="shared" si="5"/>
        <v>0.05523958985216315</v>
      </c>
      <c r="I28" s="25">
        <v>72696.56756756757</v>
      </c>
      <c r="J28" s="7">
        <f t="shared" si="2"/>
        <v>-0.020493236339194865</v>
      </c>
      <c r="K28" s="8">
        <f t="shared" si="6"/>
        <v>0.15417398852913355</v>
      </c>
      <c r="L28" s="64">
        <v>60361.87218045113</v>
      </c>
      <c r="M28" s="9">
        <f t="shared" si="3"/>
        <v>-0.05757182465688737</v>
      </c>
      <c r="N28" s="10">
        <f t="shared" si="7"/>
        <v>0.18661186911079297</v>
      </c>
    </row>
    <row r="29" spans="1:14" ht="12" customHeight="1">
      <c r="A29" s="62">
        <v>37104</v>
      </c>
      <c r="B29" s="62">
        <v>37165</v>
      </c>
      <c r="C29" s="36">
        <v>98063.15300546448</v>
      </c>
      <c r="D29" s="7">
        <f t="shared" si="0"/>
        <v>0.015452056230375044</v>
      </c>
      <c r="E29" s="8">
        <f t="shared" si="4"/>
        <v>0.13708023351715926</v>
      </c>
      <c r="F29" s="64">
        <v>93901.82828282828</v>
      </c>
      <c r="G29" s="9">
        <f t="shared" si="1"/>
        <v>0.08483672410232201</v>
      </c>
      <c r="H29" s="10">
        <f t="shared" si="5"/>
        <v>0.11315095382912399</v>
      </c>
      <c r="I29" s="25">
        <v>74296.02006688963</v>
      </c>
      <c r="J29" s="7">
        <f t="shared" si="2"/>
        <v>0.022001760919942326</v>
      </c>
      <c r="K29" s="8">
        <f t="shared" si="6"/>
        <v>0.1374036411049726</v>
      </c>
      <c r="L29" s="64">
        <v>58101.785234899326</v>
      </c>
      <c r="M29" s="9">
        <f t="shared" si="3"/>
        <v>-0.03744229368491592</v>
      </c>
      <c r="N29" s="10">
        <f t="shared" si="7"/>
        <v>0.06405357283894708</v>
      </c>
    </row>
    <row r="30" spans="1:14" ht="12" customHeight="1">
      <c r="A30" s="62">
        <v>37135</v>
      </c>
      <c r="B30" s="62">
        <v>37196</v>
      </c>
      <c r="C30" s="36">
        <v>98290.05205479452</v>
      </c>
      <c r="D30" s="7">
        <f t="shared" si="0"/>
        <v>0.002313805362931687</v>
      </c>
      <c r="E30" s="8">
        <f t="shared" si="4"/>
        <v>0.1353906870396977</v>
      </c>
      <c r="F30" s="64">
        <v>92294.85635359117</v>
      </c>
      <c r="G30" s="9">
        <f t="shared" si="1"/>
        <v>-0.01711331886315337</v>
      </c>
      <c r="H30" s="10">
        <f t="shared" si="5"/>
        <v>0.07889737366451821</v>
      </c>
      <c r="I30" s="25">
        <v>70353.76430976432</v>
      </c>
      <c r="J30" s="7">
        <f t="shared" si="2"/>
        <v>-0.05306146619396368</v>
      </c>
      <c r="K30" s="8">
        <f t="shared" si="6"/>
        <v>0.034589477830001325</v>
      </c>
      <c r="L30" s="64">
        <v>62458.23648648649</v>
      </c>
      <c r="M30" s="9">
        <f t="shared" si="3"/>
        <v>0.07497964535813306</v>
      </c>
      <c r="N30" s="10">
        <f t="shared" si="7"/>
        <v>0.18231598766163293</v>
      </c>
    </row>
    <row r="31" spans="1:14" ht="12" customHeight="1">
      <c r="A31" s="62">
        <v>37165</v>
      </c>
      <c r="B31" s="62">
        <v>37226</v>
      </c>
      <c r="C31" s="36">
        <v>101538.40438871473</v>
      </c>
      <c r="D31" s="7">
        <f t="shared" si="0"/>
        <v>0.03304863784291534</v>
      </c>
      <c r="E31" s="8">
        <f t="shared" si="4"/>
        <v>0.1707623833678915</v>
      </c>
      <c r="F31" s="64">
        <v>90876.80337078651</v>
      </c>
      <c r="G31" s="9">
        <f t="shared" si="1"/>
        <v>-0.015364377158483822</v>
      </c>
      <c r="H31" s="10">
        <f t="shared" si="5"/>
        <v>0.11339564081639852</v>
      </c>
      <c r="I31" s="25">
        <v>70587.24838709677</v>
      </c>
      <c r="J31" s="7">
        <f t="shared" si="2"/>
        <v>0.0033187147784223825</v>
      </c>
      <c r="K31" s="8">
        <f t="shared" si="6"/>
        <v>0.010284437743831365</v>
      </c>
      <c r="L31" s="64">
        <v>65705.6690647482</v>
      </c>
      <c r="M31" s="9">
        <f t="shared" si="3"/>
        <v>0.05199366426178775</v>
      </c>
      <c r="N31" s="10">
        <f t="shared" si="7"/>
        <v>0.2379510324655867</v>
      </c>
    </row>
    <row r="32" spans="1:14" ht="12" customHeight="1">
      <c r="A32" s="62">
        <v>37196</v>
      </c>
      <c r="B32" s="62">
        <v>37257</v>
      </c>
      <c r="C32" s="36">
        <v>96849.91538461538</v>
      </c>
      <c r="D32" s="7">
        <f t="shared" si="0"/>
        <v>-0.046174538907964524</v>
      </c>
      <c r="E32" s="8">
        <f t="shared" si="4"/>
        <v>0.14347676713513358</v>
      </c>
      <c r="F32" s="64">
        <v>86874.36029411765</v>
      </c>
      <c r="G32" s="9">
        <f t="shared" si="1"/>
        <v>-0.04404251611204335</v>
      </c>
      <c r="H32" s="10">
        <f t="shared" si="5"/>
        <v>0.07599655875224465</v>
      </c>
      <c r="I32" s="25">
        <v>69652.68312757202</v>
      </c>
      <c r="J32" s="7">
        <f t="shared" si="2"/>
        <v>-0.013239859618831562</v>
      </c>
      <c r="K32" s="8">
        <f t="shared" si="6"/>
        <v>0.0041993130127016</v>
      </c>
      <c r="L32" s="64">
        <v>63392.4649122807</v>
      </c>
      <c r="M32" s="9">
        <f t="shared" si="3"/>
        <v>-0.03520554900959927</v>
      </c>
      <c r="N32" s="10">
        <f t="shared" si="7"/>
        <v>0.2560028450379648</v>
      </c>
    </row>
    <row r="33" spans="1:14" ht="12" customHeight="1">
      <c r="A33" s="62">
        <v>37226</v>
      </c>
      <c r="B33" s="62">
        <v>37288</v>
      </c>
      <c r="C33" s="36">
        <v>92040.24882629108</v>
      </c>
      <c r="D33" s="7">
        <f t="shared" si="0"/>
        <v>-0.049661030050711985</v>
      </c>
      <c r="E33" s="8">
        <f t="shared" si="4"/>
        <v>0.176324656224224</v>
      </c>
      <c r="F33" s="64">
        <v>91780.71074380165</v>
      </c>
      <c r="G33" s="9">
        <f t="shared" si="1"/>
        <v>0.05647639226433787</v>
      </c>
      <c r="H33" s="10">
        <f t="shared" si="5"/>
        <v>0.17978857779952717</v>
      </c>
      <c r="I33" s="25">
        <v>67530.85576923077</v>
      </c>
      <c r="J33" s="7">
        <f t="shared" si="2"/>
        <v>-0.03046296658026837</v>
      </c>
      <c r="K33" s="8">
        <f t="shared" si="6"/>
        <v>0.036054788547747796</v>
      </c>
      <c r="L33" s="64">
        <v>67218.900990099</v>
      </c>
      <c r="M33" s="9">
        <f t="shared" si="3"/>
        <v>0.06036105526284752</v>
      </c>
      <c r="N33" s="10">
        <f t="shared" si="7"/>
        <v>0.31090364625524747</v>
      </c>
    </row>
    <row r="34" spans="1:14" ht="12" customHeight="1">
      <c r="A34" s="62">
        <v>37257</v>
      </c>
      <c r="B34" s="62">
        <v>37316</v>
      </c>
      <c r="C34" s="36">
        <v>96324.34375</v>
      </c>
      <c r="D34" s="7">
        <f t="shared" si="0"/>
        <v>0.0465458859394694</v>
      </c>
      <c r="E34" s="8">
        <f t="shared" si="4"/>
        <v>0.1886008484863655</v>
      </c>
      <c r="F34" s="64">
        <v>94571.73684210527</v>
      </c>
      <c r="G34" s="9">
        <f t="shared" si="1"/>
        <v>0.03040972417499077</v>
      </c>
      <c r="H34" s="10">
        <f t="shared" si="5"/>
        <v>0.29170223364439085</v>
      </c>
      <c r="I34" s="25">
        <v>70360.11255411255</v>
      </c>
      <c r="J34" s="7">
        <f t="shared" si="2"/>
        <v>0.04189576383497995</v>
      </c>
      <c r="K34" s="8">
        <f t="shared" si="6"/>
        <v>0.12859426112487626</v>
      </c>
      <c r="L34" s="64">
        <v>63422.738738738735</v>
      </c>
      <c r="M34" s="9">
        <f t="shared" si="3"/>
        <v>-0.05647462537239978</v>
      </c>
      <c r="N34" s="10">
        <f t="shared" si="7"/>
        <v>0.11748211347920545</v>
      </c>
    </row>
    <row r="35" spans="1:14" ht="12" customHeight="1">
      <c r="A35" s="62">
        <v>37288</v>
      </c>
      <c r="B35" s="62">
        <v>37347</v>
      </c>
      <c r="C35" s="36">
        <v>103776.31270358305</v>
      </c>
      <c r="D35" s="7">
        <f t="shared" si="0"/>
        <v>0.07736329845053369</v>
      </c>
      <c r="E35" s="8">
        <f t="shared" si="4"/>
        <v>0.208124167707618</v>
      </c>
      <c r="F35" s="64">
        <v>96801.66860465116</v>
      </c>
      <c r="G35" s="9">
        <f t="shared" si="1"/>
        <v>0.023579262018513347</v>
      </c>
      <c r="H35" s="10">
        <f t="shared" si="5"/>
        <v>0.26091548600578784</v>
      </c>
      <c r="I35" s="25">
        <v>71898.40468227425</v>
      </c>
      <c r="J35" s="7">
        <f t="shared" si="2"/>
        <v>0.021863127734177867</v>
      </c>
      <c r="K35" s="8">
        <f t="shared" si="6"/>
        <v>0.048353995872802535</v>
      </c>
      <c r="L35" s="64">
        <v>63916.21582733813</v>
      </c>
      <c r="M35" s="9">
        <f t="shared" si="3"/>
        <v>0.007780759683560845</v>
      </c>
      <c r="N35" s="10">
        <f t="shared" si="7"/>
        <v>0.08267125636779915</v>
      </c>
    </row>
    <row r="36" spans="1:14" ht="12" customHeight="1">
      <c r="A36" s="62">
        <v>37316</v>
      </c>
      <c r="B36" s="62">
        <v>37377</v>
      </c>
      <c r="C36" s="36">
        <v>110064.96332518337</v>
      </c>
      <c r="D36" s="7">
        <f t="shared" si="0"/>
        <v>0.06059813128611191</v>
      </c>
      <c r="E36" s="8">
        <f t="shared" si="4"/>
        <v>0.1753654468896091</v>
      </c>
      <c r="F36" s="64">
        <v>105257.82608695653</v>
      </c>
      <c r="G36" s="9">
        <f t="shared" si="1"/>
        <v>0.0873554929806144</v>
      </c>
      <c r="H36" s="10">
        <f t="shared" si="5"/>
        <v>0.34470990220369346</v>
      </c>
      <c r="I36" s="25">
        <v>79001.4231884058</v>
      </c>
      <c r="J36" s="7">
        <f t="shared" si="2"/>
        <v>0.09879243548616201</v>
      </c>
      <c r="K36" s="8">
        <f t="shared" si="6"/>
        <v>0.12312639135982772</v>
      </c>
      <c r="L36" s="64">
        <v>68186.06896551725</v>
      </c>
      <c r="M36" s="9">
        <f t="shared" si="3"/>
        <v>0.06680391013312814</v>
      </c>
      <c r="N36" s="10">
        <f t="shared" si="7"/>
        <v>0.13115352954315185</v>
      </c>
    </row>
    <row r="37" spans="1:14" ht="12" customHeight="1">
      <c r="A37" s="62">
        <v>37347</v>
      </c>
      <c r="B37" s="62">
        <v>37408</v>
      </c>
      <c r="C37" s="36">
        <v>113108.06490384616</v>
      </c>
      <c r="D37" s="7">
        <f t="shared" si="0"/>
        <v>0.027648231432849668</v>
      </c>
      <c r="E37" s="8">
        <f t="shared" si="4"/>
        <v>0.1922414255981466</v>
      </c>
      <c r="F37" s="64">
        <v>111010.21031746031</v>
      </c>
      <c r="G37" s="9">
        <f t="shared" si="1"/>
        <v>0.05465041835228068</v>
      </c>
      <c r="H37" s="10">
        <f t="shared" si="5"/>
        <v>0.24848255850961687</v>
      </c>
      <c r="I37" s="25">
        <v>80264.04069767441</v>
      </c>
      <c r="J37" s="7">
        <f t="shared" si="2"/>
        <v>0.015982212197082513</v>
      </c>
      <c r="K37" s="8">
        <f t="shared" si="6"/>
        <v>0.07071656112413005</v>
      </c>
      <c r="L37" s="64">
        <v>72507.515</v>
      </c>
      <c r="M37" s="9">
        <f t="shared" si="3"/>
        <v>0.06337725726157029</v>
      </c>
      <c r="N37" s="10">
        <f t="shared" si="7"/>
        <v>0.1299807244979827</v>
      </c>
    </row>
    <row r="38" spans="1:14" ht="12" customHeight="1">
      <c r="A38" s="62">
        <v>37377</v>
      </c>
      <c r="B38" s="62">
        <v>37438</v>
      </c>
      <c r="C38" s="36">
        <v>112804.58373205742</v>
      </c>
      <c r="D38" s="7">
        <f t="shared" si="0"/>
        <v>-0.0026831081589692163</v>
      </c>
      <c r="E38" s="8">
        <f t="shared" si="4"/>
        <v>0.15737213370194514</v>
      </c>
      <c r="F38" s="64">
        <v>111735.87747035573</v>
      </c>
      <c r="G38" s="9">
        <f t="shared" si="1"/>
        <v>0.006536940618526943</v>
      </c>
      <c r="H38" s="10">
        <f t="shared" si="5"/>
        <v>0.2638568107191894</v>
      </c>
      <c r="I38" s="25">
        <v>87581.33604336044</v>
      </c>
      <c r="J38" s="7">
        <f t="shared" si="2"/>
        <v>0.0911652999535324</v>
      </c>
      <c r="K38" s="8">
        <f t="shared" si="6"/>
        <v>0.24089799953366153</v>
      </c>
      <c r="L38" s="64">
        <v>74383.73134328358</v>
      </c>
      <c r="M38" s="9">
        <f t="shared" si="3"/>
        <v>0.025876163916024097</v>
      </c>
      <c r="N38" s="10">
        <f t="shared" si="7"/>
        <v>0.10845613447074354</v>
      </c>
    </row>
    <row r="39" spans="1:14" ht="12" customHeight="1">
      <c r="A39" s="62">
        <v>37408</v>
      </c>
      <c r="B39" s="62">
        <v>37469</v>
      </c>
      <c r="C39" s="36">
        <v>115331.49584487535</v>
      </c>
      <c r="D39" s="7">
        <f t="shared" si="0"/>
        <v>0.022400792850936435</v>
      </c>
      <c r="E39" s="8">
        <f t="shared" si="4"/>
        <v>0.19203682046850012</v>
      </c>
      <c r="F39" s="64">
        <v>107743.13122171945</v>
      </c>
      <c r="G39" s="9">
        <f t="shared" si="1"/>
        <v>-0.035733788815464185</v>
      </c>
      <c r="H39" s="10">
        <f t="shared" si="5"/>
        <v>0.16675149151553015</v>
      </c>
      <c r="I39" s="25">
        <v>90232.74</v>
      </c>
      <c r="J39" s="7">
        <f t="shared" si="2"/>
        <v>0.03027361851761312</v>
      </c>
      <c r="K39" s="8">
        <f t="shared" si="6"/>
        <v>0.2157875136470382</v>
      </c>
      <c r="L39" s="64">
        <v>71636.67213114754</v>
      </c>
      <c r="M39" s="9">
        <f t="shared" si="3"/>
        <v>-0.03693091436161311</v>
      </c>
      <c r="N39" s="10">
        <f t="shared" si="7"/>
        <v>0.11846130289634793</v>
      </c>
    </row>
    <row r="40" spans="1:14" ht="12" customHeight="1">
      <c r="A40" s="62">
        <v>37438</v>
      </c>
      <c r="B40" s="62">
        <v>37500</v>
      </c>
      <c r="C40" s="36">
        <v>116878.18390804598</v>
      </c>
      <c r="D40" s="7">
        <f t="shared" si="0"/>
        <v>0.013410803803767246</v>
      </c>
      <c r="E40" s="8">
        <f t="shared" si="4"/>
        <v>0.2102832566609769</v>
      </c>
      <c r="F40" s="64">
        <v>104289.83185840708</v>
      </c>
      <c r="G40" s="9">
        <f t="shared" si="1"/>
        <v>-0.03205122520716419</v>
      </c>
      <c r="H40" s="10">
        <f t="shared" si="5"/>
        <v>0.20484810167583944</v>
      </c>
      <c r="I40" s="25">
        <v>92052.77469135802</v>
      </c>
      <c r="J40" s="7">
        <f t="shared" si="2"/>
        <v>0.020170446906056627</v>
      </c>
      <c r="K40" s="8">
        <f t="shared" si="6"/>
        <v>0.26626026195528274</v>
      </c>
      <c r="L40" s="64">
        <v>73343.01129943503</v>
      </c>
      <c r="M40" s="9">
        <f t="shared" si="3"/>
        <v>0.02381935281923253</v>
      </c>
      <c r="N40" s="10">
        <f t="shared" si="7"/>
        <v>0.2150552766186069</v>
      </c>
    </row>
    <row r="41" spans="1:14" ht="12" customHeight="1">
      <c r="A41" s="62">
        <v>37469</v>
      </c>
      <c r="B41" s="62">
        <v>37530</v>
      </c>
      <c r="C41" s="36">
        <v>120083.12429378531</v>
      </c>
      <c r="D41" s="7">
        <f t="shared" si="0"/>
        <v>0.0274212028162657</v>
      </c>
      <c r="E41" s="8">
        <f t="shared" si="4"/>
        <v>0.22454888113880833</v>
      </c>
      <c r="F41" s="64">
        <v>108736.21774193548</v>
      </c>
      <c r="G41" s="9">
        <f t="shared" si="1"/>
        <v>0.04263489358737482</v>
      </c>
      <c r="H41" s="10">
        <f t="shared" si="5"/>
        <v>0.15797764250581636</v>
      </c>
      <c r="I41" s="25">
        <v>89653.59493670886</v>
      </c>
      <c r="J41" s="7">
        <f t="shared" si="2"/>
        <v>-0.026063090033878078</v>
      </c>
      <c r="K41" s="8">
        <f t="shared" si="6"/>
        <v>0.2067079078528382</v>
      </c>
      <c r="L41" s="64">
        <v>77459.64804469273</v>
      </c>
      <c r="M41" s="9">
        <f t="shared" si="3"/>
        <v>0.056128548205511164</v>
      </c>
      <c r="N41" s="10">
        <f t="shared" si="7"/>
        <v>0.33317156661420344</v>
      </c>
    </row>
    <row r="42" spans="1:14" ht="12" customHeight="1">
      <c r="A42" s="62">
        <v>37500</v>
      </c>
      <c r="B42" s="62">
        <v>37561</v>
      </c>
      <c r="C42" s="36">
        <v>121646.2703488372</v>
      </c>
      <c r="D42" s="7">
        <f t="shared" si="0"/>
        <v>0.013017200079068925</v>
      </c>
      <c r="E42" s="8">
        <f t="shared" si="4"/>
        <v>0.23762545451722938</v>
      </c>
      <c r="F42" s="64">
        <v>107948.09318996416</v>
      </c>
      <c r="G42" s="9">
        <f t="shared" si="1"/>
        <v>-0.0072480408858968115</v>
      </c>
      <c r="H42" s="10">
        <f t="shared" si="5"/>
        <v>0.16960031636436823</v>
      </c>
      <c r="I42" s="25">
        <v>90519.73475609756</v>
      </c>
      <c r="J42" s="7">
        <f t="shared" si="2"/>
        <v>0.00966096027716623</v>
      </c>
      <c r="K42" s="8">
        <f t="shared" si="6"/>
        <v>0.28663669448508</v>
      </c>
      <c r="L42" s="64">
        <v>78195.61780104712</v>
      </c>
      <c r="M42" s="9">
        <f t="shared" si="3"/>
        <v>0.00950133101469497</v>
      </c>
      <c r="N42" s="10">
        <f t="shared" si="7"/>
        <v>0.25196646911357456</v>
      </c>
    </row>
    <row r="43" spans="1:14" ht="12" customHeight="1">
      <c r="A43" s="62">
        <v>37530</v>
      </c>
      <c r="B43" s="62">
        <v>37591</v>
      </c>
      <c r="C43" s="36">
        <v>122441.47727272728</v>
      </c>
      <c r="D43" s="7">
        <f t="shared" si="0"/>
        <v>0.006537043195896652</v>
      </c>
      <c r="E43" s="8">
        <f t="shared" si="4"/>
        <v>0.20586371245297785</v>
      </c>
      <c r="F43" s="64">
        <v>107459.90476190476</v>
      </c>
      <c r="G43" s="9">
        <f t="shared" si="1"/>
        <v>-0.0045224367900625895</v>
      </c>
      <c r="H43" s="10">
        <f t="shared" si="5"/>
        <v>0.1824789250504062</v>
      </c>
      <c r="I43" s="25">
        <v>93525.29813664596</v>
      </c>
      <c r="J43" s="7">
        <f t="shared" si="2"/>
        <v>0.033203404634876366</v>
      </c>
      <c r="K43" s="8">
        <f t="shared" si="6"/>
        <v>0.32496024811391044</v>
      </c>
      <c r="L43" s="64">
        <v>77089.58563535912</v>
      </c>
      <c r="M43" s="9">
        <f t="shared" si="3"/>
        <v>-0.01414442646264491</v>
      </c>
      <c r="N43" s="10">
        <f t="shared" si="7"/>
        <v>0.17325623089528075</v>
      </c>
    </row>
    <row r="44" spans="1:14" ht="12" customHeight="1">
      <c r="A44" s="62">
        <v>37561</v>
      </c>
      <c r="B44" s="62">
        <v>37622</v>
      </c>
      <c r="C44" s="36">
        <v>126637.45714285714</v>
      </c>
      <c r="D44" s="7">
        <f t="shared" si="0"/>
        <v>0.03426926858113366</v>
      </c>
      <c r="E44" s="8">
        <f t="shared" si="4"/>
        <v>0.30756394200188963</v>
      </c>
      <c r="F44" s="64">
        <v>101889.58064516129</v>
      </c>
      <c r="G44" s="9">
        <f t="shared" si="1"/>
        <v>-0.0518363023779469</v>
      </c>
      <c r="H44" s="10">
        <f t="shared" si="5"/>
        <v>0.1728383414877397</v>
      </c>
      <c r="I44" s="25">
        <v>97387.94402985074</v>
      </c>
      <c r="J44" s="7">
        <f t="shared" si="2"/>
        <v>0.04130054616411094</v>
      </c>
      <c r="K44" s="8">
        <f t="shared" si="6"/>
        <v>0.39819371856042274</v>
      </c>
      <c r="L44" s="64">
        <v>76631.69230769231</v>
      </c>
      <c r="M44" s="9">
        <f t="shared" si="3"/>
        <v>-0.005939755985103989</v>
      </c>
      <c r="N44" s="10">
        <f t="shared" si="7"/>
        <v>0.20884544265207827</v>
      </c>
    </row>
    <row r="45" spans="1:14" ht="12" customHeight="1">
      <c r="A45" s="62">
        <v>37591</v>
      </c>
      <c r="B45" s="62">
        <v>37653</v>
      </c>
      <c r="C45" s="36">
        <v>122575.63677130044</v>
      </c>
      <c r="D45" s="7">
        <f t="shared" si="0"/>
        <v>-0.03207439933806189</v>
      </c>
      <c r="E45" s="8">
        <f t="shared" si="4"/>
        <v>0.3317612493925266</v>
      </c>
      <c r="F45" s="64">
        <v>107040.23809523809</v>
      </c>
      <c r="G45" s="9">
        <f t="shared" si="1"/>
        <v>0.0505513656790324</v>
      </c>
      <c r="H45" s="10">
        <f t="shared" si="5"/>
        <v>0.16626072328021246</v>
      </c>
      <c r="I45" s="25">
        <v>94005.16170212766</v>
      </c>
      <c r="J45" s="7">
        <f t="shared" si="2"/>
        <v>-0.03473512416163349</v>
      </c>
      <c r="K45" s="8">
        <f t="shared" si="6"/>
        <v>0.39203273276094697</v>
      </c>
      <c r="L45" s="64">
        <v>81580.48387096774</v>
      </c>
      <c r="M45" s="9">
        <f t="shared" si="3"/>
        <v>0.06457891525356119</v>
      </c>
      <c r="N45" s="10">
        <f t="shared" si="7"/>
        <v>0.21365393764745022</v>
      </c>
    </row>
    <row r="46" spans="1:14" ht="12" customHeight="1">
      <c r="A46" s="62">
        <v>37622</v>
      </c>
      <c r="B46" s="62">
        <v>37681</v>
      </c>
      <c r="C46" s="36">
        <v>122031.77021276596</v>
      </c>
      <c r="D46" s="7">
        <f t="shared" si="0"/>
        <v>-0.0044369874214826854</v>
      </c>
      <c r="E46" s="8">
        <f t="shared" si="4"/>
        <v>0.26688400317044425</v>
      </c>
      <c r="F46" s="64">
        <v>112432.57142857143</v>
      </c>
      <c r="G46" s="9">
        <f t="shared" si="1"/>
        <v>0.05037669412259316</v>
      </c>
      <c r="H46" s="10">
        <f t="shared" si="5"/>
        <v>0.1888601730587458</v>
      </c>
      <c r="I46" s="25">
        <v>95508.11836734693</v>
      </c>
      <c r="J46" s="7">
        <f t="shared" si="2"/>
        <v>0.015988022763916643</v>
      </c>
      <c r="K46" s="8">
        <f t="shared" si="6"/>
        <v>0.35741849892428124</v>
      </c>
      <c r="L46" s="64">
        <v>87322.08759124088</v>
      </c>
      <c r="M46" s="9">
        <f t="shared" si="3"/>
        <v>0.07037962326080804</v>
      </c>
      <c r="N46" s="10">
        <f t="shared" si="7"/>
        <v>0.37682618770142096</v>
      </c>
    </row>
    <row r="47" spans="1:14" ht="12" customHeight="1">
      <c r="A47" s="62">
        <v>37653</v>
      </c>
      <c r="B47" s="62">
        <v>37712</v>
      </c>
      <c r="C47" s="36">
        <v>120303.58125</v>
      </c>
      <c r="D47" s="7">
        <f t="shared" si="0"/>
        <v>-0.014161795405842281</v>
      </c>
      <c r="E47" s="8">
        <f t="shared" si="4"/>
        <v>0.1592585833495923</v>
      </c>
      <c r="F47" s="64">
        <v>117590.38938053098</v>
      </c>
      <c r="G47" s="9">
        <f t="shared" si="1"/>
        <v>0.04587476641709931</v>
      </c>
      <c r="H47" s="10">
        <f t="shared" si="5"/>
        <v>0.21475581026173507</v>
      </c>
      <c r="I47" s="25">
        <v>97840.13486842105</v>
      </c>
      <c r="J47" s="7">
        <f t="shared" si="2"/>
        <v>0.024416945291547032</v>
      </c>
      <c r="K47" s="8">
        <f t="shared" si="6"/>
        <v>0.3608109289877255</v>
      </c>
      <c r="L47" s="64">
        <v>89246.28571428571</v>
      </c>
      <c r="M47" s="9">
        <f t="shared" si="3"/>
        <v>0.022035640421838032</v>
      </c>
      <c r="N47" s="10">
        <f t="shared" si="7"/>
        <v>0.39630115079675066</v>
      </c>
    </row>
    <row r="48" spans="1:14" ht="12" customHeight="1">
      <c r="A48" s="62">
        <v>37681</v>
      </c>
      <c r="B48" s="62">
        <v>37742</v>
      </c>
      <c r="C48" s="36">
        <v>132225.93732970027</v>
      </c>
      <c r="D48" s="7">
        <f t="shared" si="0"/>
        <v>0.09910225411265783</v>
      </c>
      <c r="E48" s="8">
        <f t="shared" si="4"/>
        <v>0.2013444908807449</v>
      </c>
      <c r="F48" s="64">
        <v>120958.46014492754</v>
      </c>
      <c r="G48" s="9">
        <f t="shared" si="1"/>
        <v>0.0286423982617936</v>
      </c>
      <c r="H48" s="10">
        <f t="shared" si="5"/>
        <v>0.1491635790102701</v>
      </c>
      <c r="I48" s="25">
        <v>103353.7793696275</v>
      </c>
      <c r="J48" s="7">
        <f t="shared" si="2"/>
        <v>0.05635360691827951</v>
      </c>
      <c r="K48" s="8">
        <f t="shared" si="6"/>
        <v>0.3082521200047905</v>
      </c>
      <c r="L48" s="64">
        <v>91228.48017621145</v>
      </c>
      <c r="M48" s="9">
        <f t="shared" si="3"/>
        <v>0.022210386080061317</v>
      </c>
      <c r="N48" s="10">
        <f t="shared" si="7"/>
        <v>0.3379342959680973</v>
      </c>
    </row>
    <row r="49" spans="1:14" ht="12" customHeight="1">
      <c r="A49" s="62">
        <v>37712</v>
      </c>
      <c r="B49" s="62">
        <v>37773</v>
      </c>
      <c r="C49" s="36">
        <v>134761.98317307694</v>
      </c>
      <c r="D49" s="7">
        <f t="shared" si="0"/>
        <v>0.019179639748388544</v>
      </c>
      <c r="E49" s="8">
        <f t="shared" si="4"/>
        <v>0.19144451182715305</v>
      </c>
      <c r="F49" s="64">
        <v>124438.8172413793</v>
      </c>
      <c r="G49" s="9">
        <f t="shared" si="1"/>
        <v>0.028773159746591892</v>
      </c>
      <c r="H49" s="10">
        <f t="shared" si="5"/>
        <v>0.12096731359680057</v>
      </c>
      <c r="I49" s="25">
        <v>111532.36147757256</v>
      </c>
      <c r="J49" s="7">
        <f t="shared" si="2"/>
        <v>0.07913191136141928</v>
      </c>
      <c r="K49" s="8">
        <f t="shared" si="6"/>
        <v>0.3895682363871338</v>
      </c>
      <c r="L49" s="64">
        <v>94944.39631336405</v>
      </c>
      <c r="M49" s="9">
        <f t="shared" si="3"/>
        <v>0.040731974598011034</v>
      </c>
      <c r="N49" s="10">
        <f t="shared" si="7"/>
        <v>0.30944214973253525</v>
      </c>
    </row>
    <row r="50" spans="1:14" ht="12" customHeight="1">
      <c r="A50" s="62">
        <v>37742</v>
      </c>
      <c r="B50" s="62">
        <v>37803</v>
      </c>
      <c r="C50" s="36">
        <v>141942.97742663656</v>
      </c>
      <c r="D50" s="7">
        <f t="shared" si="0"/>
        <v>0.053286498791999426</v>
      </c>
      <c r="E50" s="8">
        <f t="shared" si="4"/>
        <v>0.2583085964289449</v>
      </c>
      <c r="F50" s="64">
        <v>128335.0168918919</v>
      </c>
      <c r="G50" s="9">
        <f t="shared" si="1"/>
        <v>0.03131016299323197</v>
      </c>
      <c r="H50" s="10">
        <f t="shared" si="5"/>
        <v>0.14855693441831175</v>
      </c>
      <c r="I50" s="25">
        <v>110761.96700507615</v>
      </c>
      <c r="J50" s="7">
        <f t="shared" si="2"/>
        <v>-0.006907362690884322</v>
      </c>
      <c r="K50" s="8">
        <f t="shared" si="6"/>
        <v>0.26467546636008454</v>
      </c>
      <c r="L50" s="64">
        <v>97562.83490566038</v>
      </c>
      <c r="M50" s="9">
        <f t="shared" si="3"/>
        <v>0.02757865333783549</v>
      </c>
      <c r="N50" s="10">
        <f t="shared" si="7"/>
        <v>0.31161523015569625</v>
      </c>
    </row>
    <row r="51" spans="1:14" ht="12" customHeight="1">
      <c r="A51" s="62">
        <v>37773</v>
      </c>
      <c r="B51" s="62">
        <v>37834</v>
      </c>
      <c r="C51" s="36">
        <v>144097.03619909502</v>
      </c>
      <c r="D51" s="7">
        <f t="shared" si="0"/>
        <v>0.015175521970234751</v>
      </c>
      <c r="E51" s="8">
        <f t="shared" si="4"/>
        <v>0.24941617329675725</v>
      </c>
      <c r="F51" s="64">
        <v>129063.90592334495</v>
      </c>
      <c r="G51" s="9">
        <f t="shared" si="1"/>
        <v>0.0056795802821849595</v>
      </c>
      <c r="H51" s="10">
        <f t="shared" si="5"/>
        <v>0.19788523370228117</v>
      </c>
      <c r="I51" s="25">
        <v>111291.43073047859</v>
      </c>
      <c r="J51" s="7">
        <f t="shared" si="2"/>
        <v>0.004780194318670494</v>
      </c>
      <c r="K51" s="8">
        <f t="shared" si="6"/>
        <v>0.23338192689791515</v>
      </c>
      <c r="L51" s="64">
        <v>102606.68720379147</v>
      </c>
      <c r="M51" s="9">
        <f t="shared" si="3"/>
        <v>0.0516985007970332</v>
      </c>
      <c r="N51" s="10">
        <f t="shared" si="7"/>
        <v>0.432320683684833</v>
      </c>
    </row>
    <row r="52" spans="1:14" ht="12" customHeight="1">
      <c r="A52" s="62">
        <v>37803</v>
      </c>
      <c r="B52" s="62">
        <v>37865</v>
      </c>
      <c r="C52" s="36">
        <v>144926.86506024096</v>
      </c>
      <c r="D52" s="7">
        <f t="shared" si="0"/>
        <v>0.0057588197719722345</v>
      </c>
      <c r="E52" s="8">
        <f t="shared" si="4"/>
        <v>0.23998217814765432</v>
      </c>
      <c r="F52" s="64">
        <v>133612.68275862068</v>
      </c>
      <c r="G52" s="9">
        <f t="shared" si="1"/>
        <v>0.03524437605334363</v>
      </c>
      <c r="H52" s="10">
        <f t="shared" si="5"/>
        <v>0.28116692085595507</v>
      </c>
      <c r="I52" s="25">
        <v>107178.1139896373</v>
      </c>
      <c r="J52" s="7">
        <f t="shared" si="2"/>
        <v>-0.0369598693613955</v>
      </c>
      <c r="K52" s="8">
        <f t="shared" si="6"/>
        <v>0.1643116065647423</v>
      </c>
      <c r="L52" s="64">
        <v>102222.04</v>
      </c>
      <c r="M52" s="9">
        <f t="shared" si="3"/>
        <v>-0.0037487537535201287</v>
      </c>
      <c r="N52" s="10">
        <f t="shared" si="7"/>
        <v>0.39375297235426454</v>
      </c>
    </row>
    <row r="53" spans="1:14" ht="12" customHeight="1">
      <c r="A53" s="62">
        <v>37834</v>
      </c>
      <c r="B53" s="62">
        <v>37895</v>
      </c>
      <c r="C53" s="36">
        <v>144783.84615384616</v>
      </c>
      <c r="D53" s="7">
        <f t="shared" si="0"/>
        <v>-0.0009868350242403512</v>
      </c>
      <c r="E53" s="8">
        <f t="shared" si="4"/>
        <v>0.20569686211386484</v>
      </c>
      <c r="F53" s="64">
        <v>131761.60885608857</v>
      </c>
      <c r="G53" s="9">
        <f t="shared" si="1"/>
        <v>-0.013854028407439323</v>
      </c>
      <c r="H53" s="10">
        <f t="shared" si="5"/>
        <v>0.2117545707613211</v>
      </c>
      <c r="I53" s="25">
        <v>108852.76623376623</v>
      </c>
      <c r="J53" s="7">
        <f t="shared" si="2"/>
        <v>0.01562494600614861</v>
      </c>
      <c r="K53" s="8">
        <f t="shared" si="6"/>
        <v>0.21414837085574834</v>
      </c>
      <c r="L53" s="64">
        <v>104771.50884955752</v>
      </c>
      <c r="M53" s="9">
        <f t="shared" si="3"/>
        <v>0.024940500596128956</v>
      </c>
      <c r="N53" s="10">
        <f t="shared" si="7"/>
        <v>0.35259469277611966</v>
      </c>
    </row>
    <row r="54" spans="1:14" ht="12" customHeight="1">
      <c r="A54" s="62">
        <v>37865</v>
      </c>
      <c r="B54" s="62">
        <v>37926</v>
      </c>
      <c r="C54" s="36">
        <v>142775.35092348285</v>
      </c>
      <c r="D54" s="7">
        <f t="shared" si="0"/>
        <v>-0.013872371011812268</v>
      </c>
      <c r="E54" s="8">
        <f t="shared" si="4"/>
        <v>0.1736927939841899</v>
      </c>
      <c r="F54" s="64">
        <v>132768.45714285714</v>
      </c>
      <c r="G54" s="9">
        <f t="shared" si="1"/>
        <v>0.00764143892526592</v>
      </c>
      <c r="H54" s="10">
        <f t="shared" si="5"/>
        <v>0.22992869275805328</v>
      </c>
      <c r="I54" s="25">
        <v>110883.0303030303</v>
      </c>
      <c r="J54" s="7">
        <f t="shared" si="2"/>
        <v>0.01865146968248821</v>
      </c>
      <c r="K54" s="8">
        <f t="shared" si="6"/>
        <v>0.22495973504342426</v>
      </c>
      <c r="L54" s="64">
        <v>103295.99576271187</v>
      </c>
      <c r="M54" s="9">
        <f t="shared" si="3"/>
        <v>-0.014083152023364964</v>
      </c>
      <c r="N54" s="10">
        <f t="shared" si="7"/>
        <v>0.32099468828966304</v>
      </c>
    </row>
    <row r="55" spans="1:14" ht="12" customHeight="1">
      <c r="A55" s="62">
        <v>37895</v>
      </c>
      <c r="B55" s="62">
        <v>37956</v>
      </c>
      <c r="C55" s="36">
        <v>148788.81369863014</v>
      </c>
      <c r="D55" s="7">
        <f t="shared" si="0"/>
        <v>0.04211835401735464</v>
      </c>
      <c r="E55" s="8">
        <f t="shared" si="4"/>
        <v>0.21518309818507464</v>
      </c>
      <c r="F55" s="64">
        <v>124579.50226244344</v>
      </c>
      <c r="G55" s="9">
        <f t="shared" si="1"/>
        <v>-0.061678466833447465</v>
      </c>
      <c r="H55" s="10">
        <f t="shared" si="5"/>
        <v>0.15931148960600683</v>
      </c>
      <c r="I55" s="25">
        <v>111766.65664160402</v>
      </c>
      <c r="J55" s="7">
        <f t="shared" si="2"/>
        <v>0.007968995220989816</v>
      </c>
      <c r="K55" s="8">
        <f t="shared" si="6"/>
        <v>0.19504197119271804</v>
      </c>
      <c r="L55" s="64">
        <v>104419.26200873363</v>
      </c>
      <c r="M55" s="9">
        <f t="shared" si="3"/>
        <v>0.010874247716262664</v>
      </c>
      <c r="N55" s="10">
        <f t="shared" si="7"/>
        <v>0.35451839762956316</v>
      </c>
    </row>
    <row r="56" spans="1:14" ht="12" customHeight="1">
      <c r="A56" s="62">
        <v>37926</v>
      </c>
      <c r="B56" s="62">
        <v>37987</v>
      </c>
      <c r="C56" s="36">
        <v>148489.25</v>
      </c>
      <c r="D56" s="7">
        <f t="shared" si="0"/>
        <v>-0.0020133482563877703</v>
      </c>
      <c r="E56" s="8">
        <f t="shared" si="4"/>
        <v>0.1725539453346121</v>
      </c>
      <c r="F56" s="64">
        <v>125200.45086705203</v>
      </c>
      <c r="G56" s="9">
        <f t="shared" si="1"/>
        <v>0.004984356120643962</v>
      </c>
      <c r="H56" s="10">
        <f t="shared" si="5"/>
        <v>0.2287856135464208</v>
      </c>
      <c r="I56" s="25">
        <v>111714.2783171521</v>
      </c>
      <c r="J56" s="7">
        <f t="shared" si="2"/>
        <v>-0.0004686399864306523</v>
      </c>
      <c r="K56" s="8">
        <f t="shared" si="6"/>
        <v>0.1471058294742329</v>
      </c>
      <c r="L56" s="64">
        <v>103087.18378378378</v>
      </c>
      <c r="M56" s="9">
        <f t="shared" si="3"/>
        <v>-0.01275701627577519</v>
      </c>
      <c r="N56" s="10">
        <f t="shared" si="7"/>
        <v>0.34522911708470594</v>
      </c>
    </row>
    <row r="57" spans="1:14" ht="12" customHeight="1">
      <c r="A57" s="62">
        <v>37956</v>
      </c>
      <c r="B57" s="62">
        <v>38018</v>
      </c>
      <c r="C57" s="36">
        <v>142835.65365853658</v>
      </c>
      <c r="D57" s="7">
        <f t="shared" si="0"/>
        <v>-0.038074112041534436</v>
      </c>
      <c r="E57" s="8">
        <f t="shared" si="4"/>
        <v>0.16528583836800248</v>
      </c>
      <c r="F57" s="64">
        <v>124833.81690140846</v>
      </c>
      <c r="G57" s="9">
        <f t="shared" si="1"/>
        <v>-0.0029283757614650963</v>
      </c>
      <c r="H57" s="10">
        <f t="shared" si="5"/>
        <v>0.1662326160965626</v>
      </c>
      <c r="I57" s="25">
        <v>113045.25</v>
      </c>
      <c r="J57" s="7">
        <f t="shared" si="2"/>
        <v>0.011914069561183016</v>
      </c>
      <c r="K57" s="8">
        <f t="shared" si="6"/>
        <v>0.20254300884247511</v>
      </c>
      <c r="L57" s="64">
        <v>104980.11176470589</v>
      </c>
      <c r="M57" s="9">
        <f t="shared" si="3"/>
        <v>0.01836239881081969</v>
      </c>
      <c r="N57" s="10">
        <f t="shared" si="7"/>
        <v>0.2868287460852561</v>
      </c>
    </row>
    <row r="58" spans="1:14" ht="12" customHeight="1">
      <c r="A58" s="62">
        <v>37987</v>
      </c>
      <c r="B58" s="62">
        <v>38047</v>
      </c>
      <c r="C58" s="36">
        <v>137428.52765957447</v>
      </c>
      <c r="D58" s="7">
        <f t="shared" si="0"/>
        <v>-0.03785557639473136</v>
      </c>
      <c r="E58" s="8">
        <f t="shared" si="4"/>
        <v>0.12617007374361466</v>
      </c>
      <c r="F58" s="64">
        <v>142960.38596491228</v>
      </c>
      <c r="G58" s="9">
        <f t="shared" si="1"/>
        <v>0.1452055982380147</v>
      </c>
      <c r="H58" s="10">
        <f t="shared" si="5"/>
        <v>0.27152109169481364</v>
      </c>
      <c r="I58" s="25">
        <v>119338.45555555556</v>
      </c>
      <c r="J58" s="7">
        <f t="shared" si="2"/>
        <v>0.055669792012982056</v>
      </c>
      <c r="K58" s="8">
        <f t="shared" si="6"/>
        <v>0.24951111586715036</v>
      </c>
      <c r="L58" s="64">
        <v>104136.01162790698</v>
      </c>
      <c r="M58" s="9">
        <f t="shared" si="3"/>
        <v>-0.008040571900807314</v>
      </c>
      <c r="N58" s="10">
        <f t="shared" si="7"/>
        <v>0.19255064211672224</v>
      </c>
    </row>
    <row r="59" spans="1:14" ht="12" customHeight="1">
      <c r="A59" s="62">
        <v>38018</v>
      </c>
      <c r="B59" s="62">
        <v>38078</v>
      </c>
      <c r="C59" s="36">
        <v>149708.37920489296</v>
      </c>
      <c r="D59" s="7">
        <f t="shared" si="0"/>
        <v>0.08935445758203153</v>
      </c>
      <c r="E59" s="8">
        <f t="shared" si="4"/>
        <v>0.24442163441325615</v>
      </c>
      <c r="F59" s="64">
        <v>144321.75109170304</v>
      </c>
      <c r="G59" s="9">
        <f t="shared" si="1"/>
        <v>0.009522673834448714</v>
      </c>
      <c r="H59" s="10">
        <f t="shared" si="5"/>
        <v>0.22732607530252702</v>
      </c>
      <c r="I59" s="25">
        <v>124409.30395136778</v>
      </c>
      <c r="J59" s="7">
        <f t="shared" si="2"/>
        <v>0.042491319099161595</v>
      </c>
      <c r="K59" s="8">
        <f t="shared" si="6"/>
        <v>0.2715569548087593</v>
      </c>
      <c r="L59" s="64">
        <v>109394.74647887323</v>
      </c>
      <c r="M59" s="9">
        <f t="shared" si="3"/>
        <v>0.05049871575412812</v>
      </c>
      <c r="N59" s="10">
        <f t="shared" si="7"/>
        <v>0.22576245726450828</v>
      </c>
    </row>
    <row r="60" spans="1:14" ht="12" customHeight="1">
      <c r="A60" s="62">
        <v>38047</v>
      </c>
      <c r="B60" s="62">
        <v>38108</v>
      </c>
      <c r="C60" s="36">
        <v>157377.46700507615</v>
      </c>
      <c r="D60" s="7">
        <f t="shared" si="0"/>
        <v>0.05122684408791289</v>
      </c>
      <c r="E60" s="8">
        <f t="shared" si="4"/>
        <v>0.19021630841354153</v>
      </c>
      <c r="F60" s="64">
        <v>147981.86832740213</v>
      </c>
      <c r="G60" s="9">
        <f t="shared" si="1"/>
        <v>0.025360815040093465</v>
      </c>
      <c r="H60" s="10">
        <f t="shared" si="5"/>
        <v>0.22341064982223013</v>
      </c>
      <c r="I60" s="25">
        <v>129705.13939393939</v>
      </c>
      <c r="J60" s="7">
        <f t="shared" si="2"/>
        <v>0.04256784078336917</v>
      </c>
      <c r="K60" s="8">
        <f t="shared" si="6"/>
        <v>0.25496271336213705</v>
      </c>
      <c r="L60" s="64">
        <v>107670.9953271028</v>
      </c>
      <c r="M60" s="9">
        <f t="shared" si="3"/>
        <v>-0.015757165743816803</v>
      </c>
      <c r="N60" s="10">
        <f t="shared" si="7"/>
        <v>0.18023445221417678</v>
      </c>
    </row>
    <row r="61" spans="1:14" ht="12" customHeight="1">
      <c r="A61" s="62">
        <v>38078</v>
      </c>
      <c r="B61" s="62">
        <v>38139</v>
      </c>
      <c r="C61" s="36">
        <v>165691.4184914842</v>
      </c>
      <c r="D61" s="7">
        <f t="shared" si="0"/>
        <v>0.05282809314842951</v>
      </c>
      <c r="E61" s="8">
        <f t="shared" si="4"/>
        <v>0.22951157730206506</v>
      </c>
      <c r="F61" s="64">
        <v>142189.52554744526</v>
      </c>
      <c r="G61" s="9">
        <f t="shared" si="1"/>
        <v>-0.03914224658349097</v>
      </c>
      <c r="H61" s="10">
        <f t="shared" si="5"/>
        <v>0.1426460705716459</v>
      </c>
      <c r="I61" s="25">
        <v>129614.00890207716</v>
      </c>
      <c r="J61" s="7">
        <f t="shared" si="2"/>
        <v>-0.0007025973857940349</v>
      </c>
      <c r="K61" s="8">
        <f t="shared" si="6"/>
        <v>0.1621201881226242</v>
      </c>
      <c r="L61" s="64">
        <v>108986.27727272727</v>
      </c>
      <c r="M61" s="9">
        <f t="shared" si="3"/>
        <v>0.01221574985564744</v>
      </c>
      <c r="N61" s="10">
        <f t="shared" si="7"/>
        <v>0.147895836980394</v>
      </c>
    </row>
    <row r="62" spans="1:14" ht="12" customHeight="1">
      <c r="A62" s="62">
        <v>38108</v>
      </c>
      <c r="B62" s="62">
        <v>38169</v>
      </c>
      <c r="C62" s="36">
        <v>170721.79523809525</v>
      </c>
      <c r="D62" s="7">
        <f t="shared" si="0"/>
        <v>0.030359911167454845</v>
      </c>
      <c r="E62" s="8">
        <f t="shared" si="4"/>
        <v>0.2027491485186934</v>
      </c>
      <c r="F62" s="64">
        <v>147997.47509578543</v>
      </c>
      <c r="G62" s="9">
        <f t="shared" si="1"/>
        <v>0.04084653581885811</v>
      </c>
      <c r="H62" s="10">
        <f t="shared" si="5"/>
        <v>0.15321195009821054</v>
      </c>
      <c r="I62" s="25">
        <v>128832.09798270893</v>
      </c>
      <c r="J62" s="7">
        <f t="shared" si="2"/>
        <v>-0.006032611181395975</v>
      </c>
      <c r="K62" s="8">
        <f t="shared" si="6"/>
        <v>0.16314382514355885</v>
      </c>
      <c r="L62" s="64">
        <v>109301.81990521327</v>
      </c>
      <c r="M62" s="9">
        <f t="shared" si="3"/>
        <v>0.0028952510387743047</v>
      </c>
      <c r="N62" s="10">
        <f t="shared" si="7"/>
        <v>0.120322303169071</v>
      </c>
    </row>
    <row r="63" spans="1:14" ht="12" customHeight="1">
      <c r="A63" s="62">
        <v>38139</v>
      </c>
      <c r="B63" s="62">
        <v>38200</v>
      </c>
      <c r="C63" s="36">
        <v>166338.88340807174</v>
      </c>
      <c r="D63" s="7">
        <f t="shared" si="0"/>
        <v>-0.025672831192472767</v>
      </c>
      <c r="E63" s="8">
        <f t="shared" si="4"/>
        <v>0.15435325941225986</v>
      </c>
      <c r="F63" s="64">
        <v>141757.62403100776</v>
      </c>
      <c r="G63" s="9">
        <f t="shared" si="1"/>
        <v>-0.04216187513158032</v>
      </c>
      <c r="H63" s="10">
        <f t="shared" si="5"/>
        <v>0.09835219240305659</v>
      </c>
      <c r="I63" s="25">
        <v>127878.73043478261</v>
      </c>
      <c r="J63" s="7">
        <f t="shared" si="2"/>
        <v>-0.007400077797803717</v>
      </c>
      <c r="K63" s="8">
        <f t="shared" si="6"/>
        <v>0.14904381761857777</v>
      </c>
      <c r="L63" s="64">
        <v>110053.27510917031</v>
      </c>
      <c r="M63" s="9">
        <f t="shared" si="3"/>
        <v>0.006875047502490794</v>
      </c>
      <c r="N63" s="10">
        <f t="shared" si="7"/>
        <v>0.07257409929421899</v>
      </c>
    </row>
    <row r="64" spans="1:14" ht="12" customHeight="1">
      <c r="A64" s="62">
        <v>38169</v>
      </c>
      <c r="B64" s="62">
        <v>38231</v>
      </c>
      <c r="C64" s="36">
        <v>160862.30184331798</v>
      </c>
      <c r="D64" s="7">
        <f t="shared" si="0"/>
        <v>-0.032924241479475924</v>
      </c>
      <c r="E64" s="8">
        <f t="shared" si="4"/>
        <v>0.10995502301421634</v>
      </c>
      <c r="F64" s="64">
        <v>141480.4393939394</v>
      </c>
      <c r="G64" s="9">
        <f t="shared" si="1"/>
        <v>-0.0019553420069154948</v>
      </c>
      <c r="H64" s="10">
        <f t="shared" si="5"/>
        <v>0.058884803993736856</v>
      </c>
      <c r="I64" s="25">
        <v>129672.765625</v>
      </c>
      <c r="J64" s="7">
        <f t="shared" si="2"/>
        <v>0.014029191438777566</v>
      </c>
      <c r="K64" s="8">
        <f t="shared" si="6"/>
        <v>0.20988101766315492</v>
      </c>
      <c r="L64" s="64">
        <v>110471.13888888889</v>
      </c>
      <c r="M64" s="9">
        <f t="shared" si="3"/>
        <v>0.0037969227113330284</v>
      </c>
      <c r="N64" s="10">
        <f t="shared" si="7"/>
        <v>0.08069785037442911</v>
      </c>
    </row>
    <row r="65" spans="1:14" ht="12" customHeight="1">
      <c r="A65" s="62">
        <v>38200</v>
      </c>
      <c r="B65" s="62">
        <v>38261</v>
      </c>
      <c r="C65" s="36">
        <v>151129.4020356234</v>
      </c>
      <c r="D65" s="7">
        <f t="shared" si="0"/>
        <v>-0.06050454143802164</v>
      </c>
      <c r="E65" s="8">
        <f t="shared" si="4"/>
        <v>0.043827789151522634</v>
      </c>
      <c r="F65" s="64">
        <v>141015.7125984252</v>
      </c>
      <c r="G65" s="9">
        <f t="shared" si="1"/>
        <v>-0.0032847423820915322</v>
      </c>
      <c r="H65" s="10">
        <f t="shared" si="5"/>
        <v>0.0702336881180925</v>
      </c>
      <c r="I65" s="25">
        <v>132241.753894081</v>
      </c>
      <c r="J65" s="7">
        <f t="shared" si="2"/>
        <v>0.019811317023269437</v>
      </c>
      <c r="K65" s="8">
        <f t="shared" si="6"/>
        <v>0.21486810551130908</v>
      </c>
      <c r="L65" s="64">
        <v>109120.31279620853</v>
      </c>
      <c r="M65" s="9">
        <f t="shared" si="3"/>
        <v>-0.01222786427538336</v>
      </c>
      <c r="N65" s="10">
        <f t="shared" si="7"/>
        <v>0.041507505183451254</v>
      </c>
    </row>
    <row r="66" spans="1:14" ht="12" customHeight="1">
      <c r="A66" s="62">
        <v>38231</v>
      </c>
      <c r="B66" s="62">
        <v>38292</v>
      </c>
      <c r="C66" s="36">
        <v>148579.3591160221</v>
      </c>
      <c r="D66" s="7">
        <f t="shared" si="0"/>
        <v>-0.016873241640962933</v>
      </c>
      <c r="E66" s="8">
        <f t="shared" si="4"/>
        <v>0.04065133200512849</v>
      </c>
      <c r="F66" s="64">
        <v>145559.31147540984</v>
      </c>
      <c r="G66" s="9">
        <f t="shared" si="1"/>
        <v>0.03222051495724876</v>
      </c>
      <c r="H66" s="10">
        <f t="shared" si="5"/>
        <v>0.09633955690838447</v>
      </c>
      <c r="I66" s="25">
        <v>129340.02523659306</v>
      </c>
      <c r="J66" s="7">
        <f t="shared" si="2"/>
        <v>-0.02194260566002526</v>
      </c>
      <c r="K66" s="8">
        <f t="shared" si="6"/>
        <v>0.16645464038204905</v>
      </c>
      <c r="L66" s="64">
        <v>113770.40101522843</v>
      </c>
      <c r="M66" s="9">
        <f t="shared" si="3"/>
        <v>0.042614322666984394</v>
      </c>
      <c r="N66" s="10">
        <f t="shared" si="7"/>
        <v>0.10140185178695615</v>
      </c>
    </row>
    <row r="67" spans="1:14" ht="12" customHeight="1">
      <c r="A67" s="62">
        <v>38261</v>
      </c>
      <c r="B67" s="62">
        <v>38322</v>
      </c>
      <c r="C67" s="36">
        <v>144786.6595744681</v>
      </c>
      <c r="D67" s="7">
        <f t="shared" si="0"/>
        <v>-0.025526422809458826</v>
      </c>
      <c r="E67" s="8">
        <f t="shared" si="4"/>
        <v>-0.02689821919185642</v>
      </c>
      <c r="F67" s="64">
        <v>146314.3768115942</v>
      </c>
      <c r="G67" s="9">
        <f t="shared" si="1"/>
        <v>0.005187337921091606</v>
      </c>
      <c r="H67" s="10">
        <f t="shared" si="5"/>
        <v>0.1744658965113164</v>
      </c>
      <c r="I67" s="25">
        <v>126390.63897763578</v>
      </c>
      <c r="J67" s="7">
        <f t="shared" si="2"/>
        <v>-0.022803353049933084</v>
      </c>
      <c r="K67" s="8">
        <f t="shared" si="6"/>
        <v>0.13084387397330577</v>
      </c>
      <c r="L67" s="64">
        <v>117157.89673913043</v>
      </c>
      <c r="M67" s="9">
        <f t="shared" si="3"/>
        <v>0.02977484208259562</v>
      </c>
      <c r="N67" s="10">
        <f t="shared" si="7"/>
        <v>0.12199506571240981</v>
      </c>
    </row>
    <row r="68" spans="1:14" ht="12" customHeight="1">
      <c r="A68" s="62">
        <v>38292</v>
      </c>
      <c r="B68" s="62">
        <v>38353</v>
      </c>
      <c r="C68" s="36">
        <v>146818.8651685393</v>
      </c>
      <c r="D68" s="7">
        <f t="shared" si="0"/>
        <v>0.01403586214395669</v>
      </c>
      <c r="E68" s="8">
        <f t="shared" si="4"/>
        <v>-0.011249197039251535</v>
      </c>
      <c r="F68" s="64">
        <v>139273.26751592357</v>
      </c>
      <c r="G68" s="9">
        <f t="shared" si="1"/>
        <v>-0.048123154054350525</v>
      </c>
      <c r="H68" s="10">
        <f t="shared" si="5"/>
        <v>0.11240228410850683</v>
      </c>
      <c r="I68" s="25">
        <v>117626.00408163265</v>
      </c>
      <c r="J68" s="7">
        <f t="shared" si="2"/>
        <v>-0.06934560159596936</v>
      </c>
      <c r="K68" s="8">
        <f t="shared" si="6"/>
        <v>0.05291826482284945</v>
      </c>
      <c r="L68" s="64">
        <v>113715.80503144654</v>
      </c>
      <c r="M68" s="9">
        <f t="shared" si="3"/>
        <v>-0.029379937703629344</v>
      </c>
      <c r="N68" s="10">
        <f t="shared" si="7"/>
        <v>0.10310322639092884</v>
      </c>
    </row>
    <row r="69" spans="1:14" ht="12" customHeight="1">
      <c r="A69" s="62">
        <v>38322</v>
      </c>
      <c r="B69" s="62">
        <v>38384</v>
      </c>
      <c r="C69" s="36">
        <v>140450.06896551725</v>
      </c>
      <c r="D69" s="7">
        <f t="shared" si="0"/>
        <v>-0.04337859576636194</v>
      </c>
      <c r="E69" s="8">
        <f t="shared" si="4"/>
        <v>-0.016701605179910595</v>
      </c>
      <c r="F69" s="64">
        <v>133662.38983050847</v>
      </c>
      <c r="G69" s="9">
        <f t="shared" si="1"/>
        <v>-0.04028682449611931</v>
      </c>
      <c r="H69" s="10">
        <f t="shared" si="5"/>
        <v>0.07072260664810615</v>
      </c>
      <c r="I69" s="25">
        <v>120165.90825688074</v>
      </c>
      <c r="J69" s="7">
        <f t="shared" si="2"/>
        <v>0.021593049896393435</v>
      </c>
      <c r="K69" s="8">
        <f t="shared" si="6"/>
        <v>0.06298945118773891</v>
      </c>
      <c r="L69" s="64">
        <v>111365.95419847328</v>
      </c>
      <c r="M69" s="9">
        <f t="shared" si="3"/>
        <v>-0.02066424128399247</v>
      </c>
      <c r="N69" s="10">
        <f t="shared" si="7"/>
        <v>0.060829068729514324</v>
      </c>
    </row>
    <row r="70" spans="1:14" ht="12" customHeight="1">
      <c r="A70" s="62">
        <v>38353</v>
      </c>
      <c r="B70" s="62">
        <v>38412</v>
      </c>
      <c r="C70" s="36">
        <v>149877.50915750916</v>
      </c>
      <c r="D70" s="7">
        <f t="shared" si="0"/>
        <v>0.06712307271494833</v>
      </c>
      <c r="E70" s="8">
        <f t="shared" si="4"/>
        <v>0.09058513330487106</v>
      </c>
      <c r="F70" s="64">
        <v>141456.60689655173</v>
      </c>
      <c r="G70" s="9">
        <f t="shared" si="1"/>
        <v>0.05831271665819204</v>
      </c>
      <c r="H70" s="10">
        <f t="shared" si="5"/>
        <v>-0.010518851486100655</v>
      </c>
      <c r="I70" s="25">
        <v>124339.79185520361</v>
      </c>
      <c r="J70" s="7">
        <f t="shared" si="2"/>
        <v>0.03473434070335735</v>
      </c>
      <c r="K70" s="8">
        <f t="shared" si="6"/>
        <v>0.04190884050212795</v>
      </c>
      <c r="L70" s="64">
        <v>115294.1568627451</v>
      </c>
      <c r="M70" s="9">
        <f t="shared" si="3"/>
        <v>0.035272922434365306</v>
      </c>
      <c r="N70" s="10">
        <f t="shared" si="7"/>
        <v>0.10714972717322602</v>
      </c>
    </row>
    <row r="71" spans="1:14" ht="12" customHeight="1">
      <c r="A71" s="62">
        <v>38384</v>
      </c>
      <c r="B71" s="62">
        <v>38443</v>
      </c>
      <c r="C71" s="36">
        <v>157535.8837837838</v>
      </c>
      <c r="D71" s="7">
        <f t="shared" si="0"/>
        <v>0.05109755739419386</v>
      </c>
      <c r="E71" s="8">
        <f t="shared" si="4"/>
        <v>0.05228501317336409</v>
      </c>
      <c r="F71" s="64">
        <v>145735.06842105262</v>
      </c>
      <c r="G71" s="9">
        <f t="shared" si="1"/>
        <v>0.030245752519921343</v>
      </c>
      <c r="H71" s="10">
        <f t="shared" si="5"/>
        <v>0.009792822763434739</v>
      </c>
      <c r="I71" s="25">
        <v>133593.13043478262</v>
      </c>
      <c r="J71" s="7">
        <f t="shared" si="2"/>
        <v>0.07441976893732227</v>
      </c>
      <c r="K71" s="8">
        <f t="shared" si="6"/>
        <v>0.07381945073018703</v>
      </c>
      <c r="L71" s="64">
        <v>118867.01171875</v>
      </c>
      <c r="M71" s="9">
        <f t="shared" si="3"/>
        <v>0.03098903667996189</v>
      </c>
      <c r="N71" s="10">
        <f t="shared" si="7"/>
        <v>0.08658793538779386</v>
      </c>
    </row>
    <row r="72" spans="1:14" ht="12" customHeight="1">
      <c r="A72" s="62">
        <v>38412</v>
      </c>
      <c r="B72" s="62">
        <v>38473</v>
      </c>
      <c r="C72" s="36">
        <v>167878.80357142858</v>
      </c>
      <c r="D72" s="7">
        <f t="shared" si="0"/>
        <v>0.06565437371615168</v>
      </c>
      <c r="E72" s="8">
        <f t="shared" si="4"/>
        <v>0.06672706560980379</v>
      </c>
      <c r="F72" s="64">
        <v>146256.46808510637</v>
      </c>
      <c r="G72" s="9">
        <f t="shared" si="1"/>
        <v>0.0035777227108257925</v>
      </c>
      <c r="H72" s="10">
        <f t="shared" si="5"/>
        <v>-0.011659538170435857</v>
      </c>
      <c r="I72" s="25">
        <v>135040.06050955414</v>
      </c>
      <c r="J72" s="7">
        <f t="shared" si="2"/>
        <v>0.010830871842455014</v>
      </c>
      <c r="K72" s="8">
        <f t="shared" si="6"/>
        <v>0.041131146695826626</v>
      </c>
      <c r="L72" s="64">
        <v>120347.715210356</v>
      </c>
      <c r="M72" s="9">
        <f t="shared" si="3"/>
        <v>0.012456807571721074</v>
      </c>
      <c r="N72" s="10">
        <f t="shared" si="7"/>
        <v>0.1177356988736058</v>
      </c>
    </row>
    <row r="73" spans="1:14" ht="12" customHeight="1">
      <c r="A73" s="62">
        <v>38443</v>
      </c>
      <c r="B73" s="62">
        <v>38504</v>
      </c>
      <c r="C73" s="36">
        <v>175428.40084388186</v>
      </c>
      <c r="D73" s="7">
        <f t="shared" si="0"/>
        <v>0.04497052106546073</v>
      </c>
      <c r="E73" s="8">
        <f t="shared" si="4"/>
        <v>0.058765761323348764</v>
      </c>
      <c r="F73" s="64">
        <v>145919.8487394958</v>
      </c>
      <c r="G73" s="9">
        <f t="shared" si="1"/>
        <v>-0.002301568949516164</v>
      </c>
      <c r="H73" s="10">
        <f t="shared" si="5"/>
        <v>0.02623486630037175</v>
      </c>
      <c r="I73" s="25">
        <v>136435.46666666667</v>
      </c>
      <c r="J73" s="7">
        <f t="shared" si="2"/>
        <v>0.010333275561690058</v>
      </c>
      <c r="K73" s="8">
        <f t="shared" si="6"/>
        <v>0.05262901612543369</v>
      </c>
      <c r="L73" s="64">
        <v>118749.2734375</v>
      </c>
      <c r="M73" s="9">
        <f t="shared" si="3"/>
        <v>-0.013281862227812802</v>
      </c>
      <c r="N73" s="10">
        <f t="shared" si="7"/>
        <v>0.0895800499758499</v>
      </c>
    </row>
    <row r="74" spans="1:14" ht="12" customHeight="1">
      <c r="A74" s="62">
        <v>38473</v>
      </c>
      <c r="B74" s="62">
        <v>38534</v>
      </c>
      <c r="C74" s="36">
        <v>174480.10683760684</v>
      </c>
      <c r="D74" s="7">
        <f t="shared" si="0"/>
        <v>-0.005405589982655834</v>
      </c>
      <c r="E74" s="8">
        <f t="shared" si="4"/>
        <v>0.022014246009246285</v>
      </c>
      <c r="F74" s="64">
        <v>145211.19246861924</v>
      </c>
      <c r="G74" s="9">
        <f t="shared" si="1"/>
        <v>-0.0048564761887992525</v>
      </c>
      <c r="H74" s="10">
        <f t="shared" si="5"/>
        <v>-0.018826555151450264</v>
      </c>
      <c r="I74" s="25">
        <v>136882.01764705882</v>
      </c>
      <c r="J74" s="7">
        <f t="shared" si="2"/>
        <v>0.003272983127496687</v>
      </c>
      <c r="K74" s="8">
        <f t="shared" si="6"/>
        <v>0.06248380481570903</v>
      </c>
      <c r="L74" s="64">
        <v>117640.44725738396</v>
      </c>
      <c r="M74" s="9">
        <f t="shared" si="3"/>
        <v>-0.009337540753035722</v>
      </c>
      <c r="N74" s="10">
        <f t="shared" si="7"/>
        <v>0.07628992233982901</v>
      </c>
    </row>
    <row r="75" spans="1:14" ht="12" customHeight="1">
      <c r="A75" s="62">
        <v>38504</v>
      </c>
      <c r="B75" s="62">
        <v>38565</v>
      </c>
      <c r="C75" s="36">
        <v>174382.89732142858</v>
      </c>
      <c r="D75" s="7">
        <f t="shared" si="0"/>
        <v>-0.0005571381055419211</v>
      </c>
      <c r="E75" s="8">
        <f t="shared" si="4"/>
        <v>0.048359191480339625</v>
      </c>
      <c r="F75" s="64">
        <v>148385.8523206751</v>
      </c>
      <c r="G75" s="9">
        <f t="shared" si="1"/>
        <v>0.02186236334876135</v>
      </c>
      <c r="H75" s="10">
        <f t="shared" si="5"/>
        <v>0.04675747308107736</v>
      </c>
      <c r="I75" s="25">
        <v>134927.47674418605</v>
      </c>
      <c r="J75" s="7">
        <f t="shared" si="2"/>
        <v>-0.014279018796409249</v>
      </c>
      <c r="K75" s="8">
        <f t="shared" si="6"/>
        <v>0.055120552772442766</v>
      </c>
      <c r="L75" s="64">
        <v>112359.02916666666</v>
      </c>
      <c r="M75" s="9">
        <f t="shared" si="3"/>
        <v>-0.044894576770540096</v>
      </c>
      <c r="N75" s="10">
        <f t="shared" si="7"/>
        <v>0.020951253428933336</v>
      </c>
    </row>
    <row r="76" spans="1:14" ht="12" customHeight="1">
      <c r="A76" s="62">
        <v>38534</v>
      </c>
      <c r="B76" s="62">
        <v>38596</v>
      </c>
      <c r="C76" s="36">
        <v>169593.60651629072</v>
      </c>
      <c r="D76" s="7">
        <f aca="true" t="shared" si="8" ref="D76:D81">_xlfn.IFERROR(C76/C75-1,".")</f>
        <v>-0.02746422314746888</v>
      </c>
      <c r="E76" s="8">
        <f t="shared" si="4"/>
        <v>0.054278128392549974</v>
      </c>
      <c r="F76" s="64">
        <v>144872.7224489796</v>
      </c>
      <c r="G76" s="9">
        <f aca="true" t="shared" si="9" ref="G76:G81">_xlfn.IFERROR(F76/F75-1,".")</f>
        <v>-0.023675638996252246</v>
      </c>
      <c r="H76" s="10">
        <f t="shared" si="5"/>
        <v>0.023977046364654697</v>
      </c>
      <c r="I76" s="25">
        <v>134542.271875</v>
      </c>
      <c r="J76" s="7">
        <f aca="true" t="shared" si="10" ref="J76:J81">_xlfn.IFERROR(I76/I75-1,".")</f>
        <v>-0.002854903081870863</v>
      </c>
      <c r="K76" s="8">
        <f t="shared" si="6"/>
        <v>0.037552266480396446</v>
      </c>
      <c r="L76" s="64">
        <v>111329.54585152838</v>
      </c>
      <c r="M76" s="9">
        <f aca="true" t="shared" si="11" ref="M76:M81">_xlfn.IFERROR(L76/L75-1,".")</f>
        <v>-0.009162444022288607</v>
      </c>
      <c r="N76" s="10">
        <f t="shared" si="7"/>
        <v>0.007770418330735884</v>
      </c>
    </row>
    <row r="77" spans="1:14" ht="12" customHeight="1">
      <c r="A77" s="62">
        <v>38565</v>
      </c>
      <c r="B77" s="62">
        <v>38626</v>
      </c>
      <c r="C77" s="36">
        <v>166340.14180929094</v>
      </c>
      <c r="D77" s="7">
        <f t="shared" si="8"/>
        <v>-0.01918388772920665</v>
      </c>
      <c r="E77" s="8">
        <f t="shared" si="4"/>
        <v>0.1006471247076206</v>
      </c>
      <c r="F77" s="64">
        <v>146995.3705179283</v>
      </c>
      <c r="G77" s="9">
        <f t="shared" si="9"/>
        <v>0.014651813212775533</v>
      </c>
      <c r="H77" s="10">
        <f t="shared" si="5"/>
        <v>0.0424041960241095</v>
      </c>
      <c r="I77" s="25">
        <v>131132.01524390245</v>
      </c>
      <c r="J77" s="7">
        <f t="shared" si="10"/>
        <v>-0.02534710157314679</v>
      </c>
      <c r="K77" s="8">
        <f t="shared" si="6"/>
        <v>-0.008391741772174166</v>
      </c>
      <c r="L77" s="64">
        <v>113920.13716814159</v>
      </c>
      <c r="M77" s="9">
        <f t="shared" si="11"/>
        <v>0.023269575895585426</v>
      </c>
      <c r="N77" s="10">
        <f t="shared" si="7"/>
        <v>0.043986534211069905</v>
      </c>
    </row>
    <row r="78" spans="1:14" ht="12" customHeight="1">
      <c r="A78" s="62">
        <v>38596</v>
      </c>
      <c r="B78" s="62">
        <v>38657</v>
      </c>
      <c r="C78" s="36">
        <v>159098.00247524751</v>
      </c>
      <c r="D78" s="7">
        <f t="shared" si="8"/>
        <v>-0.04353813370164461</v>
      </c>
      <c r="E78" s="8">
        <f t="shared" si="4"/>
        <v>0.07079478214071222</v>
      </c>
      <c r="F78" s="64">
        <v>147119.26294820718</v>
      </c>
      <c r="G78" s="9">
        <f t="shared" si="9"/>
        <v>0.0008428321915332493</v>
      </c>
      <c r="H78" s="10">
        <f t="shared" si="5"/>
        <v>0.010716947318488046</v>
      </c>
      <c r="I78" s="25">
        <v>135751.61919504643</v>
      </c>
      <c r="J78" s="7">
        <f t="shared" si="10"/>
        <v>0.03522865062777858</v>
      </c>
      <c r="K78" s="8">
        <f t="shared" si="6"/>
        <v>0.04957161518041353</v>
      </c>
      <c r="L78" s="64">
        <v>112732.51231527094</v>
      </c>
      <c r="M78" s="9">
        <f t="shared" si="11"/>
        <v>-0.010425065158741531</v>
      </c>
      <c r="N78" s="10">
        <f t="shared" si="7"/>
        <v>-0.00912266011806151</v>
      </c>
    </row>
    <row r="79" spans="1:14" ht="12" customHeight="1">
      <c r="A79" s="62">
        <v>38626</v>
      </c>
      <c r="B79" s="62">
        <v>38687</v>
      </c>
      <c r="C79" s="36">
        <v>157229.1275</v>
      </c>
      <c r="D79" s="7">
        <f t="shared" si="8"/>
        <v>-0.011746690380592728</v>
      </c>
      <c r="E79" s="8">
        <f t="shared" si="4"/>
        <v>0.08593656323103693</v>
      </c>
      <c r="F79" s="64">
        <v>154258.6830357143</v>
      </c>
      <c r="G79" s="9">
        <f t="shared" si="9"/>
        <v>0.04852811212098396</v>
      </c>
      <c r="H79" s="10">
        <f t="shared" si="5"/>
        <v>0.054296142301516914</v>
      </c>
      <c r="I79" s="25">
        <v>134619.14420062696</v>
      </c>
      <c r="J79" s="7">
        <f t="shared" si="10"/>
        <v>-0.008342257728744529</v>
      </c>
      <c r="K79" s="8">
        <f t="shared" si="6"/>
        <v>0.06510375522705592</v>
      </c>
      <c r="L79" s="64">
        <v>113470.40404040404</v>
      </c>
      <c r="M79" s="9">
        <f t="shared" si="11"/>
        <v>0.006545509454002785</v>
      </c>
      <c r="N79" s="10">
        <f t="shared" si="7"/>
        <v>-0.031474555291284734</v>
      </c>
    </row>
    <row r="80" spans="1:14" ht="12" customHeight="1">
      <c r="A80" s="62">
        <v>38657</v>
      </c>
      <c r="B80" s="62">
        <v>38718</v>
      </c>
      <c r="C80" s="36">
        <v>158579.7064516129</v>
      </c>
      <c r="D80" s="7">
        <f t="shared" si="8"/>
        <v>0.008589877544241231</v>
      </c>
      <c r="E80" s="8">
        <f t="shared" si="4"/>
        <v>0.08010442847091115</v>
      </c>
      <c r="F80" s="64">
        <v>155373.78531073447</v>
      </c>
      <c r="G80" s="9">
        <f t="shared" si="9"/>
        <v>0.007228781246382265</v>
      </c>
      <c r="H80" s="10">
        <f t="shared" si="5"/>
        <v>0.11560379161040424</v>
      </c>
      <c r="I80" s="25">
        <v>138936.8856088561</v>
      </c>
      <c r="J80" s="7">
        <f t="shared" si="10"/>
        <v>0.032073754694163625</v>
      </c>
      <c r="K80" s="8">
        <f t="shared" si="6"/>
        <v>0.18117491700588295</v>
      </c>
      <c r="L80" s="64">
        <v>115645.20476190477</v>
      </c>
      <c r="M80" s="9">
        <f t="shared" si="11"/>
        <v>0.01916623757439284</v>
      </c>
      <c r="N80" s="10">
        <f t="shared" si="7"/>
        <v>0.016966856365521865</v>
      </c>
    </row>
    <row r="81" spans="1:14" ht="12" customHeight="1">
      <c r="A81" s="62">
        <v>38687</v>
      </c>
      <c r="B81" s="62">
        <v>38749</v>
      </c>
      <c r="C81" s="36">
        <v>168109.4314516129</v>
      </c>
      <c r="D81" s="7">
        <f t="shared" si="8"/>
        <v>0.06009422777502604</v>
      </c>
      <c r="E81" s="8">
        <f t="shared" si="4"/>
        <v>0.19693377646462018</v>
      </c>
      <c r="F81" s="64">
        <v>159929.7857142857</v>
      </c>
      <c r="G81" s="9">
        <f t="shared" si="9"/>
        <v>0.029322838434035825</v>
      </c>
      <c r="H81" s="10">
        <f t="shared" si="5"/>
        <v>0.19652047159328667</v>
      </c>
      <c r="I81" s="25">
        <v>139391.12280701756</v>
      </c>
      <c r="J81" s="7">
        <f t="shared" si="10"/>
        <v>0.003269378006933721</v>
      </c>
      <c r="K81" s="8">
        <f t="shared" si="6"/>
        <v>0.15998892555315058</v>
      </c>
      <c r="L81" s="64">
        <v>122480.74345549739</v>
      </c>
      <c r="M81" s="9">
        <f t="shared" si="11"/>
        <v>0.05910784375077127</v>
      </c>
      <c r="N81" s="10">
        <f t="shared" si="7"/>
        <v>0.09980419363368132</v>
      </c>
    </row>
    <row r="83" spans="1:14" s="4" customFormat="1" ht="12" customHeight="1">
      <c r="A83" s="15" t="s">
        <v>24</v>
      </c>
      <c r="B83" s="15"/>
      <c r="C83" s="13"/>
      <c r="D83" s="24"/>
      <c r="E83" s="24"/>
      <c r="F83" s="13"/>
      <c r="G83" s="24"/>
      <c r="H83" s="24"/>
      <c r="I83" s="13"/>
      <c r="J83" s="24"/>
      <c r="K83" s="24"/>
      <c r="L83" s="13"/>
      <c r="M83" s="24"/>
      <c r="N83" s="24"/>
    </row>
    <row r="84" spans="1:14" s="4" customFormat="1" ht="12" customHeight="1">
      <c r="A84" s="15" t="s">
        <v>25</v>
      </c>
      <c r="B84" s="15"/>
      <c r="C84" s="13"/>
      <c r="D84" s="24"/>
      <c r="E84" s="24"/>
      <c r="F84" s="13"/>
      <c r="G84" s="24"/>
      <c r="H84" s="24"/>
      <c r="I84" s="13"/>
      <c r="J84" s="24"/>
      <c r="K84" s="24"/>
      <c r="L84" s="13"/>
      <c r="M84" s="24"/>
      <c r="N84" s="24"/>
    </row>
  </sheetData>
  <sheetProtection/>
  <mergeCells count="4">
    <mergeCell ref="C8:E8"/>
    <mergeCell ref="F8:H8"/>
    <mergeCell ref="I8:K8"/>
    <mergeCell ref="L8:N8"/>
  </mergeCells>
  <hyperlinks>
    <hyperlink ref="A7" location="Index!A1" display="Return to Index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59"/>
  <sheetViews>
    <sheetView showGridLines="0" zoomScale="85" zoomScaleNormal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0" sqref="A10"/>
    </sheetView>
  </sheetViews>
  <sheetFormatPr defaultColWidth="9.140625" defaultRowHeight="12" customHeight="1"/>
  <cols>
    <col min="1" max="1" width="12.57421875" style="0" customWidth="1"/>
    <col min="2" max="13" width="14.57421875" style="0" customWidth="1"/>
    <col min="14" max="25" width="13.8515625" style="0" customWidth="1"/>
  </cols>
  <sheetData>
    <row r="1" ht="55.5" customHeight="1"/>
    <row r="2" ht="12">
      <c r="A2" s="6" t="s">
        <v>0</v>
      </c>
    </row>
    <row r="3" ht="12">
      <c r="A3" s="4" t="s">
        <v>37</v>
      </c>
    </row>
    <row r="4" ht="12">
      <c r="A4" s="6" t="s">
        <v>1</v>
      </c>
    </row>
    <row r="6" ht="12">
      <c r="A6" s="68" t="s">
        <v>90</v>
      </c>
    </row>
    <row r="7" spans="1:25" ht="15">
      <c r="A7" s="6"/>
      <c r="B7" s="80" t="s">
        <v>2</v>
      </c>
      <c r="C7" s="80"/>
      <c r="D7" s="80"/>
      <c r="E7" s="81" t="s">
        <v>7</v>
      </c>
      <c r="F7" s="82"/>
      <c r="G7" s="83"/>
      <c r="H7" s="80" t="s">
        <v>8</v>
      </c>
      <c r="I7" s="80"/>
      <c r="J7" s="80"/>
      <c r="K7" s="81" t="s">
        <v>8</v>
      </c>
      <c r="L7" s="82"/>
      <c r="M7" s="83"/>
      <c r="N7" s="80" t="s">
        <v>12</v>
      </c>
      <c r="O7" s="80"/>
      <c r="P7" s="80"/>
      <c r="Q7" s="81" t="s">
        <v>11</v>
      </c>
      <c r="R7" s="82"/>
      <c r="S7" s="83"/>
      <c r="T7" s="80" t="s">
        <v>13</v>
      </c>
      <c r="U7" s="80"/>
      <c r="V7" s="80"/>
      <c r="W7" s="81" t="s">
        <v>14</v>
      </c>
      <c r="X7" s="82"/>
      <c r="Y7" s="83"/>
    </row>
    <row r="8" spans="1:25" ht="12">
      <c r="A8" s="6"/>
      <c r="B8" s="98" t="s">
        <v>3</v>
      </c>
      <c r="C8" s="98"/>
      <c r="D8" s="98"/>
      <c r="E8" s="99" t="s">
        <v>3</v>
      </c>
      <c r="F8" s="100"/>
      <c r="G8" s="101"/>
      <c r="H8" s="98" t="s">
        <v>9</v>
      </c>
      <c r="I8" s="98"/>
      <c r="J8" s="98"/>
      <c r="K8" s="99" t="s">
        <v>10</v>
      </c>
      <c r="L8" s="100"/>
      <c r="M8" s="101"/>
      <c r="N8" s="98" t="s">
        <v>15</v>
      </c>
      <c r="O8" s="98"/>
      <c r="P8" s="98"/>
      <c r="Q8" s="99" t="s">
        <v>16</v>
      </c>
      <c r="R8" s="100"/>
      <c r="S8" s="101"/>
      <c r="T8" s="98" t="s">
        <v>16</v>
      </c>
      <c r="U8" s="98"/>
      <c r="V8" s="98"/>
      <c r="W8" s="99" t="s">
        <v>15</v>
      </c>
      <c r="X8" s="100"/>
      <c r="Y8" s="101"/>
    </row>
    <row r="9" spans="1:25" ht="25.5" customHeight="1">
      <c r="A9" s="6" t="s">
        <v>36</v>
      </c>
      <c r="B9" s="19" t="s">
        <v>4</v>
      </c>
      <c r="C9" s="7" t="s">
        <v>5</v>
      </c>
      <c r="D9" s="7" t="s">
        <v>6</v>
      </c>
      <c r="E9" s="20" t="s">
        <v>4</v>
      </c>
      <c r="F9" s="9" t="s">
        <v>5</v>
      </c>
      <c r="G9" s="10" t="s">
        <v>6</v>
      </c>
      <c r="H9" s="19" t="s">
        <v>4</v>
      </c>
      <c r="I9" s="7" t="s">
        <v>5</v>
      </c>
      <c r="J9" s="7" t="s">
        <v>6</v>
      </c>
      <c r="K9" s="20" t="s">
        <v>4</v>
      </c>
      <c r="L9" s="9" t="s">
        <v>5</v>
      </c>
      <c r="M9" s="10" t="s">
        <v>6</v>
      </c>
      <c r="N9" s="19" t="s">
        <v>4</v>
      </c>
      <c r="O9" s="7" t="s">
        <v>5</v>
      </c>
      <c r="P9" s="7" t="s">
        <v>6</v>
      </c>
      <c r="Q9" s="20" t="s">
        <v>4</v>
      </c>
      <c r="R9" s="9" t="s">
        <v>5</v>
      </c>
      <c r="S9" s="10" t="s">
        <v>6</v>
      </c>
      <c r="T9" s="19" t="s">
        <v>4</v>
      </c>
      <c r="U9" s="7" t="s">
        <v>5</v>
      </c>
      <c r="V9" s="7" t="s">
        <v>6</v>
      </c>
      <c r="W9" s="20" t="s">
        <v>4</v>
      </c>
      <c r="X9" s="9" t="s">
        <v>5</v>
      </c>
      <c r="Y9" s="10" t="s">
        <v>6</v>
      </c>
    </row>
    <row r="10" spans="1:25" ht="12">
      <c r="A10" s="6" t="s">
        <v>38</v>
      </c>
      <c r="B10" s="17">
        <v>89240.42572178478</v>
      </c>
      <c r="C10" s="7" t="s">
        <v>18</v>
      </c>
      <c r="D10" s="7" t="s">
        <v>18</v>
      </c>
      <c r="E10" s="18">
        <v>106723.3737704918</v>
      </c>
      <c r="F10" s="9" t="s">
        <v>18</v>
      </c>
      <c r="G10" s="10" t="s">
        <v>18</v>
      </c>
      <c r="H10" s="17">
        <v>105168.22666666667</v>
      </c>
      <c r="I10" s="7" t="s">
        <v>18</v>
      </c>
      <c r="J10" s="7" t="s">
        <v>18</v>
      </c>
      <c r="K10" s="18">
        <v>171180.51351351352</v>
      </c>
      <c r="L10" s="9" t="s">
        <v>18</v>
      </c>
      <c r="M10" s="10" t="s">
        <v>18</v>
      </c>
      <c r="N10" s="17">
        <v>110457.21739130435</v>
      </c>
      <c r="O10" s="7" t="s">
        <v>18</v>
      </c>
      <c r="P10" s="7" t="s">
        <v>18</v>
      </c>
      <c r="Q10" s="18">
        <v>42939.51851851852</v>
      </c>
      <c r="R10" s="9" t="s">
        <v>18</v>
      </c>
      <c r="S10" s="10" t="s">
        <v>18</v>
      </c>
      <c r="T10" s="17">
        <v>49675.041666666664</v>
      </c>
      <c r="U10" s="7" t="s">
        <v>18</v>
      </c>
      <c r="V10" s="7" t="s">
        <v>18</v>
      </c>
      <c r="W10" s="18">
        <v>113345.1052631579</v>
      </c>
      <c r="X10" s="9" t="s">
        <v>18</v>
      </c>
      <c r="Y10" s="10" t="s">
        <v>18</v>
      </c>
    </row>
    <row r="11" spans="1:25" ht="12">
      <c r="A11" s="6" t="s">
        <v>39</v>
      </c>
      <c r="B11" s="17">
        <v>105336.72460344246</v>
      </c>
      <c r="C11" s="7">
        <f>B11/B10-1</f>
        <v>0.1803700369139809</v>
      </c>
      <c r="D11" s="7" t="s">
        <v>18</v>
      </c>
      <c r="E11" s="18">
        <v>119215.92666666667</v>
      </c>
      <c r="F11" s="9">
        <f>E11/E10-1</f>
        <v>0.11705545331653444</v>
      </c>
      <c r="G11" s="10" t="s">
        <v>18</v>
      </c>
      <c r="H11" s="17">
        <v>119899.13008130081</v>
      </c>
      <c r="I11" s="7">
        <f>H11/H10-1</f>
        <v>0.1400699040150606</v>
      </c>
      <c r="J11" s="7" t="s">
        <v>18</v>
      </c>
      <c r="K11" s="18">
        <v>221165.2906976744</v>
      </c>
      <c r="L11" s="9">
        <f>K11/K10-1</f>
        <v>0.2920003927912913</v>
      </c>
      <c r="M11" s="10" t="s">
        <v>18</v>
      </c>
      <c r="N11" s="17">
        <v>128003.4</v>
      </c>
      <c r="O11" s="7">
        <f>N11/N10-1</f>
        <v>0.1588504854919235</v>
      </c>
      <c r="P11" s="7" t="s">
        <v>18</v>
      </c>
      <c r="Q11" s="18">
        <v>44191.858695652176</v>
      </c>
      <c r="R11" s="9">
        <f>Q11/Q10-1</f>
        <v>0.029165212381074168</v>
      </c>
      <c r="S11" s="10" t="s">
        <v>18</v>
      </c>
      <c r="T11" s="17">
        <v>50601.724137931036</v>
      </c>
      <c r="U11" s="7">
        <f>T11/T10-1</f>
        <v>0.01865489066889303</v>
      </c>
      <c r="V11" s="7" t="s">
        <v>18</v>
      </c>
      <c r="W11" s="18">
        <v>112343.86956521739</v>
      </c>
      <c r="X11" s="9">
        <f>W11/W10-1</f>
        <v>-0.00883351509194763</v>
      </c>
      <c r="Y11" s="10" t="s">
        <v>18</v>
      </c>
    </row>
    <row r="12" spans="1:25" ht="12">
      <c r="A12" s="6" t="s">
        <v>40</v>
      </c>
      <c r="B12" s="17">
        <v>97476.73694466095</v>
      </c>
      <c r="C12" s="7">
        <f aca="true" t="shared" si="0" ref="C12:C47">B12/B11-1</f>
        <v>-0.07461773363821345</v>
      </c>
      <c r="D12" s="7" t="s">
        <v>18</v>
      </c>
      <c r="E12" s="18">
        <v>113149.335</v>
      </c>
      <c r="F12" s="9">
        <f aca="true" t="shared" si="1" ref="F12:F47">E12/E11-1</f>
        <v>-0.05088742617107811</v>
      </c>
      <c r="G12" s="10" t="s">
        <v>18</v>
      </c>
      <c r="H12" s="17">
        <v>112487.0990990991</v>
      </c>
      <c r="I12" s="7">
        <f aca="true" t="shared" si="2" ref="I12:I47">H12/H11-1</f>
        <v>-0.06181888873735608</v>
      </c>
      <c r="J12" s="7" t="s">
        <v>18</v>
      </c>
      <c r="K12" s="18">
        <v>200549.90322580645</v>
      </c>
      <c r="L12" s="9">
        <f aca="true" t="shared" si="3" ref="L12:L47">K12/K11-1</f>
        <v>-0.09321258054026438</v>
      </c>
      <c r="M12" s="10" t="s">
        <v>18</v>
      </c>
      <c r="N12" s="17">
        <v>127429.35416666667</v>
      </c>
      <c r="O12" s="7">
        <f aca="true" t="shared" si="4" ref="O12:O47">N12/N11-1</f>
        <v>-0.004484613950358485</v>
      </c>
      <c r="P12" s="7" t="s">
        <v>18</v>
      </c>
      <c r="Q12" s="18">
        <v>45017.8024691358</v>
      </c>
      <c r="R12" s="9">
        <f>Q12/Q11-1</f>
        <v>0.018689953259759307</v>
      </c>
      <c r="S12" s="10" t="s">
        <v>18</v>
      </c>
      <c r="T12" s="17">
        <v>49517.107142857145</v>
      </c>
      <c r="U12" s="7">
        <f aca="true" t="shared" si="5" ref="U12:U45">T12/T11-1</f>
        <v>-0.021434388127120396</v>
      </c>
      <c r="V12" s="7" t="s">
        <v>18</v>
      </c>
      <c r="W12" s="18">
        <v>112374.78787878787</v>
      </c>
      <c r="X12" s="9">
        <f>W12/W11-1</f>
        <v>0.0002752113995194705</v>
      </c>
      <c r="Y12" s="10" t="s">
        <v>18</v>
      </c>
    </row>
    <row r="13" spans="1:25" ht="12">
      <c r="A13" s="6" t="s">
        <v>41</v>
      </c>
      <c r="B13" s="17">
        <v>99577.68732047599</v>
      </c>
      <c r="C13" s="7">
        <f t="shared" si="0"/>
        <v>0.021553351514092878</v>
      </c>
      <c r="D13" s="7" t="s">
        <v>18</v>
      </c>
      <c r="E13" s="18">
        <v>114817.87469879517</v>
      </c>
      <c r="F13" s="9">
        <f t="shared" si="1"/>
        <v>0.014746350023136845</v>
      </c>
      <c r="G13" s="10" t="s">
        <v>18</v>
      </c>
      <c r="H13" s="17">
        <v>115040.87037037036</v>
      </c>
      <c r="I13" s="7">
        <f t="shared" si="2"/>
        <v>0.02270279251331253</v>
      </c>
      <c r="J13" s="7" t="s">
        <v>18</v>
      </c>
      <c r="K13" s="18">
        <v>210004.96153846153</v>
      </c>
      <c r="L13" s="9">
        <f t="shared" si="3"/>
        <v>0.047145663800242765</v>
      </c>
      <c r="M13" s="10" t="s">
        <v>18</v>
      </c>
      <c r="N13" s="17">
        <v>123386.44897959183</v>
      </c>
      <c r="O13" s="7">
        <f t="shared" si="4"/>
        <v>-0.03172663954481836</v>
      </c>
      <c r="P13" s="7" t="s">
        <v>18</v>
      </c>
      <c r="Q13" s="18">
        <v>45696.06578947369</v>
      </c>
      <c r="R13" s="9">
        <f>Q13/Q12-1</f>
        <v>0.015066557742415387</v>
      </c>
      <c r="S13" s="10" t="s">
        <v>18</v>
      </c>
      <c r="T13" s="17">
        <v>46250.46341463415</v>
      </c>
      <c r="U13" s="7">
        <f t="shared" si="5"/>
        <v>-0.06597000343333281</v>
      </c>
      <c r="V13" s="7" t="s">
        <v>18</v>
      </c>
      <c r="W13" s="18">
        <v>113773.21875</v>
      </c>
      <c r="X13" s="9">
        <f>W13/W12-1</f>
        <v>0.012444347149473955</v>
      </c>
      <c r="Y13" s="10" t="s">
        <v>18</v>
      </c>
    </row>
    <row r="14" spans="1:25" ht="12">
      <c r="A14" s="6" t="s">
        <v>42</v>
      </c>
      <c r="B14" s="17">
        <v>97533.46600331675</v>
      </c>
      <c r="C14" s="7">
        <f t="shared" si="0"/>
        <v>-0.0205289093587826</v>
      </c>
      <c r="D14" s="7">
        <f>B14/B10-1</f>
        <v>0.09292918780314063</v>
      </c>
      <c r="E14" s="58">
        <v>115662.42391304347</v>
      </c>
      <c r="F14" s="9">
        <f t="shared" si="1"/>
        <v>0.00735555519089548</v>
      </c>
      <c r="G14" s="10">
        <f>E14/E10-1</f>
        <v>0.08375906632950958</v>
      </c>
      <c r="H14" s="59">
        <v>110852.92063492064</v>
      </c>
      <c r="I14" s="7">
        <f t="shared" si="2"/>
        <v>-0.036404016433175146</v>
      </c>
      <c r="J14" s="7">
        <f>H14/H10-1</f>
        <v>0.05405334052338584</v>
      </c>
      <c r="K14" s="58">
        <v>230597.62162162163</v>
      </c>
      <c r="L14" s="9">
        <f t="shared" si="3"/>
        <v>0.09805796935606503</v>
      </c>
      <c r="M14" s="10">
        <f>K14/K10-1</f>
        <v>0.34710205553517937</v>
      </c>
      <c r="N14" s="59">
        <v>137259.1923076923</v>
      </c>
      <c r="O14" s="7">
        <f t="shared" si="4"/>
        <v>0.11243328131110286</v>
      </c>
      <c r="P14" s="7">
        <f>N14/N10-1</f>
        <v>0.24264575506586983</v>
      </c>
      <c r="Q14" s="58">
        <v>46118.29824561404</v>
      </c>
      <c r="R14" s="9">
        <f>Q14/Q13-1</f>
        <v>0.00924001768742233</v>
      </c>
      <c r="S14" s="10">
        <f>Q14/Q10-1</f>
        <v>0.07402923546347195</v>
      </c>
      <c r="T14" s="59">
        <v>50319.84210526316</v>
      </c>
      <c r="U14" s="7">
        <f t="shared" si="5"/>
        <v>0.08798568468702994</v>
      </c>
      <c r="V14" s="7">
        <f>T14/T10-1</f>
        <v>0.012980370362309701</v>
      </c>
      <c r="W14" s="58">
        <v>115058</v>
      </c>
      <c r="X14" s="9">
        <f>W14/W13-1</f>
        <v>0.01129247518981713</v>
      </c>
      <c r="Y14" s="10">
        <f>W14/W10-1</f>
        <v>0.015112207385270082</v>
      </c>
    </row>
    <row r="15" spans="1:25" ht="12">
      <c r="A15" s="6" t="s">
        <v>43</v>
      </c>
      <c r="B15" s="17">
        <v>108448.53125</v>
      </c>
      <c r="C15" s="7">
        <f t="shared" si="0"/>
        <v>0.11191097470392442</v>
      </c>
      <c r="D15" s="7">
        <f aca="true" t="shared" si="6" ref="D15:D47">B15/B11-1</f>
        <v>0.029541517056586475</v>
      </c>
      <c r="E15" s="58">
        <v>125865.33258928571</v>
      </c>
      <c r="F15" s="9">
        <f t="shared" si="1"/>
        <v>0.08821282081994863</v>
      </c>
      <c r="G15" s="10">
        <f aca="true" t="shared" si="7" ref="G15:G47">E15/E11-1</f>
        <v>0.05577615431544736</v>
      </c>
      <c r="H15" s="59">
        <v>129138.68085106384</v>
      </c>
      <c r="I15" s="7">
        <f t="shared" si="2"/>
        <v>0.16495515058520582</v>
      </c>
      <c r="J15" s="7">
        <f aca="true" t="shared" si="8" ref="J15:J47">H15/H11-1</f>
        <v>0.07706103258212038</v>
      </c>
      <c r="K15" s="58">
        <v>222076.46913580247</v>
      </c>
      <c r="L15" s="9">
        <f t="shared" si="3"/>
        <v>-0.03695247342924102</v>
      </c>
      <c r="M15" s="10">
        <f aca="true" t="shared" si="9" ref="M15:M47">K15/K11-1</f>
        <v>0.00411989799689505</v>
      </c>
      <c r="N15" s="59">
        <v>137079.81967213115</v>
      </c>
      <c r="O15" s="7">
        <f t="shared" si="4"/>
        <v>-0.001306816924574794</v>
      </c>
      <c r="P15" s="7">
        <f aca="true" t="shared" si="10" ref="P15:P47">N15/N11-1</f>
        <v>0.07090764520419901</v>
      </c>
      <c r="Q15" s="58">
        <v>49376.69565217391</v>
      </c>
      <c r="R15" s="9">
        <f aca="true" t="shared" si="11" ref="R15:R47">Q15/Q14-1</f>
        <v>0.07065302776799132</v>
      </c>
      <c r="S15" s="10">
        <f aca="true" t="shared" si="12" ref="S15:S47">Q15/Q11-1</f>
        <v>0.11732561402835606</v>
      </c>
      <c r="T15" s="59">
        <v>50941.75</v>
      </c>
      <c r="U15" s="7">
        <f t="shared" si="5"/>
        <v>0.012359098691841819</v>
      </c>
      <c r="V15" s="7">
        <f aca="true" t="shared" si="13" ref="V15:V48">T15/T11-1</f>
        <v>0.006719649732529254</v>
      </c>
      <c r="W15" s="58">
        <v>131738.22857142857</v>
      </c>
      <c r="X15" s="9">
        <f aca="true" t="shared" si="14" ref="X15:X47">W15/W14-1</f>
        <v>0.14497234934927228</v>
      </c>
      <c r="Y15" s="10">
        <f aca="true" t="shared" si="15" ref="Y15:Y47">W15/W11-1</f>
        <v>0.1726338880908178</v>
      </c>
    </row>
    <row r="16" spans="1:25" ht="12">
      <c r="A16" s="6" t="s">
        <v>44</v>
      </c>
      <c r="B16" s="17">
        <v>108192.33932070542</v>
      </c>
      <c r="C16" s="7">
        <f t="shared" si="0"/>
        <v>-0.0023623365511884487</v>
      </c>
      <c r="D16" s="7">
        <f t="shared" si="6"/>
        <v>0.10992984287243712</v>
      </c>
      <c r="E16" s="58">
        <v>127085.54261954263</v>
      </c>
      <c r="F16" s="9">
        <f t="shared" si="1"/>
        <v>0.009694568036765272</v>
      </c>
      <c r="G16" s="10">
        <f t="shared" si="7"/>
        <v>0.12316650044423705</v>
      </c>
      <c r="H16" s="59">
        <v>122017.472</v>
      </c>
      <c r="I16" s="7">
        <f t="shared" si="2"/>
        <v>-0.05514388720817709</v>
      </c>
      <c r="J16" s="7">
        <f t="shared" si="8"/>
        <v>0.08472414149914931</v>
      </c>
      <c r="K16" s="58">
        <v>235284.79032258064</v>
      </c>
      <c r="L16" s="9">
        <f t="shared" si="3"/>
        <v>0.05947645528667467</v>
      </c>
      <c r="M16" s="10">
        <f t="shared" si="9"/>
        <v>0.17319822417298747</v>
      </c>
      <c r="N16" s="59">
        <v>136037.29411764705</v>
      </c>
      <c r="O16" s="7">
        <f t="shared" si="4"/>
        <v>-0.0076052445719408945</v>
      </c>
      <c r="P16" s="7">
        <f t="shared" si="10"/>
        <v>0.06755068333566161</v>
      </c>
      <c r="Q16" s="58">
        <v>48275.89156626506</v>
      </c>
      <c r="R16" s="9">
        <f t="shared" si="11"/>
        <v>-0.022294000669127123</v>
      </c>
      <c r="S16" s="10">
        <f t="shared" si="12"/>
        <v>0.07237334828511477</v>
      </c>
      <c r="T16" s="59">
        <v>50100.17647058824</v>
      </c>
      <c r="U16" s="7">
        <f t="shared" si="5"/>
        <v>-0.016520310539228866</v>
      </c>
      <c r="V16" s="7">
        <f t="shared" si="13"/>
        <v>0.011775108873968154</v>
      </c>
      <c r="W16" s="58">
        <v>129762.475</v>
      </c>
      <c r="X16" s="9">
        <f t="shared" si="14"/>
        <v>-0.014997572024868289</v>
      </c>
      <c r="Y16" s="10">
        <f t="shared" si="15"/>
        <v>0.15472943219227453</v>
      </c>
    </row>
    <row r="17" spans="1:25" ht="12">
      <c r="A17" s="6" t="s">
        <v>45</v>
      </c>
      <c r="B17" s="17">
        <v>113162.1003773585</v>
      </c>
      <c r="C17" s="7">
        <f t="shared" si="0"/>
        <v>0.04593450042633451</v>
      </c>
      <c r="D17" s="7">
        <f t="shared" si="6"/>
        <v>0.13642025058448182</v>
      </c>
      <c r="E17" s="58">
        <v>138310.8886310905</v>
      </c>
      <c r="F17" s="9">
        <f t="shared" si="1"/>
        <v>0.08832905600563312</v>
      </c>
      <c r="G17" s="10">
        <f t="shared" si="7"/>
        <v>0.20461111994909476</v>
      </c>
      <c r="H17" s="59">
        <v>132430.76086956522</v>
      </c>
      <c r="I17" s="7">
        <f t="shared" si="2"/>
        <v>0.08534260461948606</v>
      </c>
      <c r="J17" s="7">
        <f t="shared" si="8"/>
        <v>0.1511627167215326</v>
      </c>
      <c r="K17" s="58">
        <v>237613.0923076923</v>
      </c>
      <c r="L17" s="9">
        <f t="shared" si="3"/>
        <v>0.009895675712482399</v>
      </c>
      <c r="M17" s="10">
        <f t="shared" si="9"/>
        <v>0.1314641833553749</v>
      </c>
      <c r="N17" s="59">
        <v>133714.48333333334</v>
      </c>
      <c r="O17" s="7">
        <f t="shared" si="4"/>
        <v>-0.017074808782251316</v>
      </c>
      <c r="P17" s="7">
        <f t="shared" si="10"/>
        <v>0.08370477016847899</v>
      </c>
      <c r="Q17" s="58">
        <v>50264.02469135803</v>
      </c>
      <c r="R17" s="9">
        <f t="shared" si="11"/>
        <v>0.04118273242792392</v>
      </c>
      <c r="S17" s="10">
        <f t="shared" si="12"/>
        <v>0.09996394269321529</v>
      </c>
      <c r="T17" s="59">
        <v>51606.7</v>
      </c>
      <c r="U17" s="7">
        <f t="shared" si="5"/>
        <v>0.030070224010012803</v>
      </c>
      <c r="V17" s="7">
        <f t="shared" si="13"/>
        <v>0.1158093603808319</v>
      </c>
      <c r="W17" s="58">
        <v>127036.59375</v>
      </c>
      <c r="X17" s="9">
        <f t="shared" si="14"/>
        <v>-0.0210066989705614</v>
      </c>
      <c r="Y17" s="10">
        <f t="shared" si="15"/>
        <v>0.11657730303951697</v>
      </c>
    </row>
    <row r="18" spans="1:25" ht="12">
      <c r="A18" s="6" t="s">
        <v>46</v>
      </c>
      <c r="B18" s="17">
        <v>113995.7072879331</v>
      </c>
      <c r="C18" s="7">
        <f t="shared" si="0"/>
        <v>0.007366484960908304</v>
      </c>
      <c r="D18" s="7">
        <f t="shared" si="6"/>
        <v>0.16878556621843543</v>
      </c>
      <c r="E18" s="18">
        <v>141714.91983122364</v>
      </c>
      <c r="F18" s="9">
        <f t="shared" si="1"/>
        <v>0.024611447687336696</v>
      </c>
      <c r="G18" s="10">
        <f t="shared" si="7"/>
        <v>0.22524597908968924</v>
      </c>
      <c r="H18" s="17">
        <v>131317.5507246377</v>
      </c>
      <c r="I18" s="7">
        <f t="shared" si="2"/>
        <v>-0.008405978623229005</v>
      </c>
      <c r="J18" s="7">
        <f t="shared" si="8"/>
        <v>0.184610653219635</v>
      </c>
      <c r="K18" s="18">
        <v>235451.0606060606</v>
      </c>
      <c r="L18" s="9">
        <f t="shared" si="3"/>
        <v>-0.009098958650106792</v>
      </c>
      <c r="M18" s="10">
        <f t="shared" si="9"/>
        <v>0.021047220480022055</v>
      </c>
      <c r="N18" s="17">
        <v>158009.0909090909</v>
      </c>
      <c r="O18" s="7">
        <f t="shared" si="4"/>
        <v>0.18169017274810972</v>
      </c>
      <c r="P18" s="7">
        <f t="shared" si="10"/>
        <v>0.15117310726179856</v>
      </c>
      <c r="Q18" s="18">
        <v>56495.52380952381</v>
      </c>
      <c r="R18" s="9">
        <f t="shared" si="11"/>
        <v>0.12397533139118422</v>
      </c>
      <c r="S18" s="10">
        <f t="shared" si="12"/>
        <v>0.22501319343231985</v>
      </c>
      <c r="T18" s="17">
        <v>61607.45</v>
      </c>
      <c r="U18" s="7">
        <f t="shared" si="5"/>
        <v>0.19378782212387158</v>
      </c>
      <c r="V18" s="7">
        <f t="shared" si="13"/>
        <v>0.22431723595484443</v>
      </c>
      <c r="W18" s="18">
        <v>152022.125</v>
      </c>
      <c r="X18" s="9">
        <f t="shared" si="14"/>
        <v>0.1966797952656849</v>
      </c>
      <c r="Y18" s="10">
        <f t="shared" si="15"/>
        <v>0.32126514453579924</v>
      </c>
    </row>
    <row r="19" spans="1:25" ht="12">
      <c r="A19" s="6" t="s">
        <v>47</v>
      </c>
      <c r="B19" s="17">
        <v>134590.29258198026</v>
      </c>
      <c r="C19" s="7">
        <f t="shared" si="0"/>
        <v>0.1806610598241991</v>
      </c>
      <c r="D19" s="7">
        <f t="shared" si="6"/>
        <v>0.24105223953395183</v>
      </c>
      <c r="E19" s="18">
        <v>165728.62114537446</v>
      </c>
      <c r="F19" s="9">
        <f t="shared" si="1"/>
        <v>0.16945076314300644</v>
      </c>
      <c r="G19" s="10">
        <f t="shared" si="7"/>
        <v>0.3167138062246866</v>
      </c>
      <c r="H19" s="17">
        <v>151837.25423728814</v>
      </c>
      <c r="I19" s="7">
        <f t="shared" si="2"/>
        <v>0.15626017542528348</v>
      </c>
      <c r="J19" s="7">
        <f t="shared" si="8"/>
        <v>0.17576897360754873</v>
      </c>
      <c r="K19" s="18">
        <v>265602.5061728395</v>
      </c>
      <c r="L19" s="9">
        <f t="shared" si="3"/>
        <v>0.12805822785069587</v>
      </c>
      <c r="M19" s="10">
        <f t="shared" si="9"/>
        <v>0.19599571808042526</v>
      </c>
      <c r="N19" s="17">
        <v>178705.54901960783</v>
      </c>
      <c r="O19" s="7">
        <f t="shared" si="4"/>
        <v>0.13098270480161456</v>
      </c>
      <c r="P19" s="7">
        <f t="shared" si="10"/>
        <v>0.3036605201774958</v>
      </c>
      <c r="Q19" s="18">
        <v>64482.16483516483</v>
      </c>
      <c r="R19" s="9">
        <f t="shared" si="11"/>
        <v>0.14136767812912399</v>
      </c>
      <c r="S19" s="10">
        <f t="shared" si="12"/>
        <v>0.3059230469652918</v>
      </c>
      <c r="T19" s="17">
        <v>65768.575</v>
      </c>
      <c r="U19" s="7">
        <f t="shared" si="5"/>
        <v>0.0675425618167933</v>
      </c>
      <c r="V19" s="7">
        <f t="shared" si="13"/>
        <v>0.29105448870523687</v>
      </c>
      <c r="W19" s="18">
        <v>142385.95238095237</v>
      </c>
      <c r="X19" s="9">
        <f t="shared" si="14"/>
        <v>-0.06338664598358712</v>
      </c>
      <c r="Y19" s="10">
        <f t="shared" si="15"/>
        <v>0.08082485945794082</v>
      </c>
    </row>
    <row r="20" spans="1:25" ht="12">
      <c r="A20" s="6" t="s">
        <v>48</v>
      </c>
      <c r="B20" s="17">
        <v>134900.00417101147</v>
      </c>
      <c r="C20" s="7">
        <f t="shared" si="0"/>
        <v>0.002301143589851229</v>
      </c>
      <c r="D20" s="7">
        <f t="shared" si="6"/>
        <v>0.24685356669420733</v>
      </c>
      <c r="E20" s="18">
        <v>164260.75970873787</v>
      </c>
      <c r="F20" s="9">
        <f t="shared" si="1"/>
        <v>-0.008857018338124023</v>
      </c>
      <c r="G20" s="10">
        <f t="shared" si="7"/>
        <v>0.2925212130579409</v>
      </c>
      <c r="H20" s="17">
        <v>165899.68695652173</v>
      </c>
      <c r="I20" s="7">
        <f t="shared" si="2"/>
        <v>0.09261516740323228</v>
      </c>
      <c r="J20" s="7">
        <f t="shared" si="8"/>
        <v>0.35963878153877626</v>
      </c>
      <c r="K20" s="18">
        <v>306168.296875</v>
      </c>
      <c r="L20" s="9">
        <f t="shared" si="3"/>
        <v>0.15273120456085798</v>
      </c>
      <c r="M20" s="10">
        <f t="shared" si="9"/>
        <v>0.30126684540567417</v>
      </c>
      <c r="N20" s="17">
        <v>175625.62790697673</v>
      </c>
      <c r="O20" s="7">
        <f t="shared" si="4"/>
        <v>-0.01723461375165891</v>
      </c>
      <c r="P20" s="7">
        <f t="shared" si="10"/>
        <v>0.2910108881987399</v>
      </c>
      <c r="Q20" s="18">
        <v>64767.60240963855</v>
      </c>
      <c r="R20" s="9">
        <f t="shared" si="11"/>
        <v>0.0044266127727470295</v>
      </c>
      <c r="S20" s="10">
        <f t="shared" si="12"/>
        <v>0.34161380159569776</v>
      </c>
      <c r="T20" s="17">
        <v>68274.07142857143</v>
      </c>
      <c r="U20" s="7">
        <f t="shared" si="5"/>
        <v>0.03809564717756819</v>
      </c>
      <c r="V20" s="7">
        <f t="shared" si="13"/>
        <v>0.3627511166283486</v>
      </c>
      <c r="W20" s="18">
        <v>155247.65217391305</v>
      </c>
      <c r="X20" s="9">
        <f t="shared" si="14"/>
        <v>0.09032983646131965</v>
      </c>
      <c r="Y20" s="10">
        <f t="shared" si="15"/>
        <v>0.19639866744151613</v>
      </c>
    </row>
    <row r="21" spans="1:25" ht="12">
      <c r="A21" s="6" t="s">
        <v>49</v>
      </c>
      <c r="B21" s="17">
        <v>136033.7332878581</v>
      </c>
      <c r="C21" s="7">
        <f t="shared" si="0"/>
        <v>0.00840421854553397</v>
      </c>
      <c r="D21" s="7">
        <f t="shared" si="6"/>
        <v>0.2021138953256454</v>
      </c>
      <c r="E21" s="18">
        <v>170695.1201923077</v>
      </c>
      <c r="F21" s="9">
        <f t="shared" si="1"/>
        <v>0.03917162257729134</v>
      </c>
      <c r="G21" s="10">
        <f t="shared" si="7"/>
        <v>0.23414086831293512</v>
      </c>
      <c r="H21" s="17">
        <v>152284.2327586207</v>
      </c>
      <c r="I21" s="7">
        <f t="shared" si="2"/>
        <v>-0.08207040319171499</v>
      </c>
      <c r="J21" s="7">
        <f t="shared" si="8"/>
        <v>0.14991586364598275</v>
      </c>
      <c r="K21" s="18">
        <v>314762.27692307695</v>
      </c>
      <c r="L21" s="9">
        <f t="shared" si="3"/>
        <v>0.028069464199246053</v>
      </c>
      <c r="M21" s="10">
        <f t="shared" si="9"/>
        <v>0.3246840646115654</v>
      </c>
      <c r="N21" s="17">
        <v>171273.46808510637</v>
      </c>
      <c r="O21" s="7">
        <f t="shared" si="4"/>
        <v>-0.024780892593736725</v>
      </c>
      <c r="P21" s="7">
        <f t="shared" si="10"/>
        <v>0.2808894280969043</v>
      </c>
      <c r="Q21" s="18">
        <v>65382.72727272727</v>
      </c>
      <c r="R21" s="9">
        <f t="shared" si="11"/>
        <v>0.009497415995086689</v>
      </c>
      <c r="S21" s="10">
        <f t="shared" si="12"/>
        <v>0.30078575430846133</v>
      </c>
      <c r="T21" s="17">
        <v>71431.23809523809</v>
      </c>
      <c r="U21" s="7">
        <f t="shared" si="5"/>
        <v>0.04624254274874606</v>
      </c>
      <c r="V21" s="7">
        <f t="shared" si="13"/>
        <v>0.3841465952141505</v>
      </c>
      <c r="W21" s="18">
        <v>172124.14285714287</v>
      </c>
      <c r="X21" s="9">
        <f t="shared" si="14"/>
        <v>0.10870689795890942</v>
      </c>
      <c r="Y21" s="10">
        <f t="shared" si="15"/>
        <v>0.35491780577706855</v>
      </c>
    </row>
    <row r="22" spans="1:25" ht="12">
      <c r="A22" s="6" t="s">
        <v>50</v>
      </c>
      <c r="B22" s="17">
        <v>138085.40634920634</v>
      </c>
      <c r="C22" s="7">
        <f t="shared" si="0"/>
        <v>0.015082090388615077</v>
      </c>
      <c r="D22" s="7">
        <f t="shared" si="6"/>
        <v>0.2113211070345562</v>
      </c>
      <c r="E22" s="18">
        <v>165650.54298642534</v>
      </c>
      <c r="F22" s="9">
        <f t="shared" si="1"/>
        <v>-0.029553142469445293</v>
      </c>
      <c r="G22" s="10">
        <f t="shared" si="7"/>
        <v>0.16889981085765693</v>
      </c>
      <c r="H22" s="17">
        <v>155862.39436619717</v>
      </c>
      <c r="I22" s="7">
        <f t="shared" si="2"/>
        <v>0.023496599370520954</v>
      </c>
      <c r="J22" s="7">
        <f t="shared" si="8"/>
        <v>0.1869121340301878</v>
      </c>
      <c r="K22" s="18">
        <v>272043.7948717949</v>
      </c>
      <c r="L22" s="9">
        <f t="shared" si="3"/>
        <v>-0.13571665089245055</v>
      </c>
      <c r="M22" s="10">
        <f t="shared" si="9"/>
        <v>0.15541545734193374</v>
      </c>
      <c r="N22" s="17">
        <v>186556</v>
      </c>
      <c r="O22" s="7">
        <f t="shared" si="4"/>
        <v>0.08922883436505002</v>
      </c>
      <c r="P22" s="7">
        <f t="shared" si="10"/>
        <v>0.18066624475001447</v>
      </c>
      <c r="Q22" s="18">
        <v>69901.19565217392</v>
      </c>
      <c r="R22" s="9">
        <f t="shared" si="11"/>
        <v>0.06910798261135565</v>
      </c>
      <c r="S22" s="10">
        <f t="shared" si="12"/>
        <v>0.23728732718449863</v>
      </c>
      <c r="T22" s="17">
        <v>67712.22727272728</v>
      </c>
      <c r="U22" s="7">
        <f t="shared" si="5"/>
        <v>-0.05206420778472742</v>
      </c>
      <c r="V22" s="7">
        <f t="shared" si="13"/>
        <v>0.09909154286904065</v>
      </c>
      <c r="W22" s="18">
        <v>178524.2857142857</v>
      </c>
      <c r="X22" s="9">
        <f t="shared" si="14"/>
        <v>0.03718329544539678</v>
      </c>
      <c r="Y22" s="10">
        <f t="shared" si="15"/>
        <v>0.17433094501399515</v>
      </c>
    </row>
    <row r="23" spans="1:25" ht="12">
      <c r="A23" s="6" t="s">
        <v>51</v>
      </c>
      <c r="B23" s="17">
        <v>154012.63331280788</v>
      </c>
      <c r="C23" s="7">
        <f t="shared" si="0"/>
        <v>0.11534330371830115</v>
      </c>
      <c r="D23" s="7">
        <f t="shared" si="6"/>
        <v>0.14430714398660882</v>
      </c>
      <c r="E23" s="18">
        <v>184284.92116182574</v>
      </c>
      <c r="F23" s="9">
        <f t="shared" si="1"/>
        <v>0.11249210439912316</v>
      </c>
      <c r="G23" s="10">
        <f t="shared" si="7"/>
        <v>0.11196798650834117</v>
      </c>
      <c r="H23" s="17">
        <v>163189.82442748093</v>
      </c>
      <c r="I23" s="7">
        <f t="shared" si="2"/>
        <v>0.04701217436752603</v>
      </c>
      <c r="J23" s="7">
        <f t="shared" si="8"/>
        <v>0.0747680155783852</v>
      </c>
      <c r="K23" s="18">
        <v>302265.4625</v>
      </c>
      <c r="L23" s="9">
        <f t="shared" si="3"/>
        <v>0.11109118530877571</v>
      </c>
      <c r="M23" s="10">
        <f t="shared" si="9"/>
        <v>0.13803693668199912</v>
      </c>
      <c r="N23" s="17">
        <v>193107.1923076923</v>
      </c>
      <c r="O23" s="7">
        <f t="shared" si="4"/>
        <v>0.03511649214012036</v>
      </c>
      <c r="P23" s="7">
        <f t="shared" si="10"/>
        <v>0.08058867431421679</v>
      </c>
      <c r="Q23" s="18">
        <v>76874.97530864198</v>
      </c>
      <c r="R23" s="9">
        <f t="shared" si="11"/>
        <v>0.09976624278602264</v>
      </c>
      <c r="S23" s="10">
        <f t="shared" si="12"/>
        <v>0.19218973967695985</v>
      </c>
      <c r="T23" s="17">
        <v>79331.66666666667</v>
      </c>
      <c r="U23" s="7">
        <f t="shared" si="5"/>
        <v>0.17160031300018108</v>
      </c>
      <c r="V23" s="7">
        <f t="shared" si="13"/>
        <v>0.20622450260883207</v>
      </c>
      <c r="W23" s="18">
        <v>181268.5945945946</v>
      </c>
      <c r="X23" s="9">
        <f t="shared" si="14"/>
        <v>0.015372187987358288</v>
      </c>
      <c r="Y23" s="10">
        <f t="shared" si="15"/>
        <v>0.273079201729199</v>
      </c>
    </row>
    <row r="24" spans="1:25" ht="12">
      <c r="A24" s="6" t="s">
        <v>52</v>
      </c>
      <c r="B24" s="17">
        <v>152479.22455371125</v>
      </c>
      <c r="C24" s="7">
        <f t="shared" si="0"/>
        <v>-0.009956382967507671</v>
      </c>
      <c r="D24" s="7">
        <f t="shared" si="6"/>
        <v>0.13031297138000641</v>
      </c>
      <c r="E24" s="18">
        <v>178383.9391304348</v>
      </c>
      <c r="F24" s="9">
        <f t="shared" si="1"/>
        <v>-0.03202097053946762</v>
      </c>
      <c r="G24" s="10">
        <f t="shared" si="7"/>
        <v>0.08598023926554177</v>
      </c>
      <c r="H24" s="17">
        <v>181893.79527559056</v>
      </c>
      <c r="I24" s="7">
        <f t="shared" si="2"/>
        <v>0.11461481078081182</v>
      </c>
      <c r="J24" s="7">
        <f t="shared" si="8"/>
        <v>0.09640830921676469</v>
      </c>
      <c r="K24" s="18">
        <v>338569.29032258067</v>
      </c>
      <c r="L24" s="9">
        <f t="shared" si="3"/>
        <v>0.12010577563945346</v>
      </c>
      <c r="M24" s="10">
        <f t="shared" si="9"/>
        <v>0.10582739551511788</v>
      </c>
      <c r="N24" s="17">
        <v>194602.84745762713</v>
      </c>
      <c r="O24" s="7">
        <f t="shared" si="4"/>
        <v>0.007745206856675013</v>
      </c>
      <c r="P24" s="7">
        <f t="shared" si="10"/>
        <v>0.10805495631139905</v>
      </c>
      <c r="Q24" s="18">
        <v>75403.375</v>
      </c>
      <c r="R24" s="9">
        <f t="shared" si="11"/>
        <v>-0.01914277439093437</v>
      </c>
      <c r="S24" s="10">
        <f t="shared" si="12"/>
        <v>0.16421439415176908</v>
      </c>
      <c r="T24" s="17">
        <v>80392.93333333333</v>
      </c>
      <c r="U24" s="7">
        <f t="shared" si="5"/>
        <v>0.013377591966217794</v>
      </c>
      <c r="V24" s="7">
        <f t="shared" si="13"/>
        <v>0.17750313773861714</v>
      </c>
      <c r="W24" s="18">
        <v>182328.37837837837</v>
      </c>
      <c r="X24" s="9">
        <f t="shared" si="14"/>
        <v>0.005846483149240411</v>
      </c>
      <c r="Y24" s="10">
        <f t="shared" si="15"/>
        <v>0.1744356569987202</v>
      </c>
    </row>
    <row r="25" spans="1:25" ht="12">
      <c r="A25" s="6" t="s">
        <v>53</v>
      </c>
      <c r="B25" s="17">
        <v>156352.9968922652</v>
      </c>
      <c r="C25" s="7">
        <f t="shared" si="0"/>
        <v>0.025405246845214613</v>
      </c>
      <c r="D25" s="7">
        <f t="shared" si="6"/>
        <v>0.14936930063817266</v>
      </c>
      <c r="E25" s="18">
        <v>191441.92211055275</v>
      </c>
      <c r="F25" s="9">
        <f t="shared" si="1"/>
        <v>0.0732015620003208</v>
      </c>
      <c r="G25" s="10">
        <f t="shared" si="7"/>
        <v>0.12154302885092094</v>
      </c>
      <c r="H25" s="17">
        <v>173894.84210526315</v>
      </c>
      <c r="I25" s="7">
        <f t="shared" si="2"/>
        <v>-0.04397595398022269</v>
      </c>
      <c r="J25" s="7">
        <f t="shared" si="8"/>
        <v>0.14190969711812862</v>
      </c>
      <c r="K25" s="18">
        <v>288797.04761904763</v>
      </c>
      <c r="L25" s="9">
        <f t="shared" si="3"/>
        <v>-0.14700755244550157</v>
      </c>
      <c r="M25" s="10">
        <f t="shared" si="9"/>
        <v>-0.08249155380959072</v>
      </c>
      <c r="N25" s="17">
        <v>189759.4423076923</v>
      </c>
      <c r="O25" s="7">
        <f t="shared" si="4"/>
        <v>-0.024888665367496343</v>
      </c>
      <c r="P25" s="7">
        <f t="shared" si="10"/>
        <v>0.1079325036695129</v>
      </c>
      <c r="Q25" s="18">
        <v>79370.38157894737</v>
      </c>
      <c r="R25" s="9">
        <f t="shared" si="11"/>
        <v>0.05261046443806228</v>
      </c>
      <c r="S25" s="10">
        <f t="shared" si="12"/>
        <v>0.21393500836809998</v>
      </c>
      <c r="T25" s="17">
        <v>85645.24137931035</v>
      </c>
      <c r="U25" s="7">
        <f t="shared" si="5"/>
        <v>0.06533295686822815</v>
      </c>
      <c r="V25" s="7">
        <f t="shared" si="13"/>
        <v>0.19898861706864102</v>
      </c>
      <c r="W25" s="18">
        <v>180375.8</v>
      </c>
      <c r="X25" s="9">
        <f t="shared" si="14"/>
        <v>-0.010709130392890787</v>
      </c>
      <c r="Y25" s="10">
        <f t="shared" si="15"/>
        <v>0.04794014951002956</v>
      </c>
    </row>
    <row r="26" spans="1:25" ht="12">
      <c r="A26" s="6" t="s">
        <v>54</v>
      </c>
      <c r="B26" s="17">
        <v>158958.30344827587</v>
      </c>
      <c r="C26" s="7">
        <f t="shared" si="0"/>
        <v>0.01666297805475292</v>
      </c>
      <c r="D26" s="7">
        <f t="shared" si="6"/>
        <v>0.15115932704925905</v>
      </c>
      <c r="E26" s="58">
        <v>187378.99574468084</v>
      </c>
      <c r="F26" s="9">
        <f t="shared" si="1"/>
        <v>-0.02122276208408358</v>
      </c>
      <c r="G26" s="10">
        <f t="shared" si="7"/>
        <v>0.1311704288227784</v>
      </c>
      <c r="H26" s="59">
        <v>181141.95833333334</v>
      </c>
      <c r="I26" s="7">
        <f t="shared" si="2"/>
        <v>0.04167527995846676</v>
      </c>
      <c r="J26" s="7">
        <f t="shared" si="8"/>
        <v>0.16219155409445385</v>
      </c>
      <c r="K26" s="58">
        <v>327822.7619047619</v>
      </c>
      <c r="L26" s="9">
        <f t="shared" si="3"/>
        <v>0.13513197107607944</v>
      </c>
      <c r="M26" s="10">
        <f t="shared" si="9"/>
        <v>0.20503671866235273</v>
      </c>
      <c r="N26" s="59">
        <v>205766.52631578947</v>
      </c>
      <c r="O26" s="7">
        <f t="shared" si="4"/>
        <v>0.08435461136179923</v>
      </c>
      <c r="P26" s="7">
        <f t="shared" si="10"/>
        <v>0.10297458305168128</v>
      </c>
      <c r="Q26" s="58">
        <v>85000.86956521739</v>
      </c>
      <c r="R26" s="9">
        <f t="shared" si="11"/>
        <v>0.070939409314412</v>
      </c>
      <c r="S26" s="10">
        <f t="shared" si="12"/>
        <v>0.21601452982548341</v>
      </c>
      <c r="T26" s="59">
        <v>87700.11538461539</v>
      </c>
      <c r="U26" s="7">
        <f t="shared" si="5"/>
        <v>0.023992856721651412</v>
      </c>
      <c r="V26" s="7">
        <f t="shared" si="13"/>
        <v>0.29518875566420344</v>
      </c>
      <c r="W26" s="58">
        <v>204690.68421052632</v>
      </c>
      <c r="X26" s="9">
        <f t="shared" si="14"/>
        <v>0.13480125499388684</v>
      </c>
      <c r="Y26" s="10">
        <f t="shared" si="15"/>
        <v>0.1465705261978636</v>
      </c>
    </row>
    <row r="27" spans="1:25" ht="12">
      <c r="A27" s="6" t="s">
        <v>55</v>
      </c>
      <c r="B27" s="17">
        <v>176481.78643384823</v>
      </c>
      <c r="C27" s="7">
        <f t="shared" si="0"/>
        <v>0.11023949429149771</v>
      </c>
      <c r="D27" s="7">
        <f t="shared" si="6"/>
        <v>0.1458916235488572</v>
      </c>
      <c r="E27" s="58">
        <v>212870.86767895878</v>
      </c>
      <c r="F27" s="9">
        <f t="shared" si="1"/>
        <v>0.13604444742041788</v>
      </c>
      <c r="G27" s="10">
        <f t="shared" si="7"/>
        <v>0.15511820683381305</v>
      </c>
      <c r="H27" s="59">
        <v>190992.83333333334</v>
      </c>
      <c r="I27" s="7">
        <f t="shared" si="2"/>
        <v>0.05438207188790933</v>
      </c>
      <c r="J27" s="7">
        <f t="shared" si="8"/>
        <v>0.17037219693932348</v>
      </c>
      <c r="K27" s="58">
        <v>339451.45238095237</v>
      </c>
      <c r="L27" s="9">
        <f t="shared" si="3"/>
        <v>0.03547249254024898</v>
      </c>
      <c r="M27" s="10">
        <f t="shared" si="9"/>
        <v>0.12302427665202509</v>
      </c>
      <c r="N27" s="59">
        <v>231885.42857142858</v>
      </c>
      <c r="O27" s="7">
        <f t="shared" si="4"/>
        <v>0.1269346512442675</v>
      </c>
      <c r="P27" s="7">
        <f t="shared" si="10"/>
        <v>0.20081197287539632</v>
      </c>
      <c r="Q27" s="58">
        <v>91845.81538461539</v>
      </c>
      <c r="R27" s="9">
        <f t="shared" si="11"/>
        <v>0.0805279505305081</v>
      </c>
      <c r="S27" s="10">
        <f t="shared" si="12"/>
        <v>0.19474269768370833</v>
      </c>
      <c r="T27" s="59">
        <v>93174.56</v>
      </c>
      <c r="U27" s="7">
        <f t="shared" si="5"/>
        <v>0.06242231941629739</v>
      </c>
      <c r="V27" s="7">
        <f t="shared" si="13"/>
        <v>0.17449391793945246</v>
      </c>
      <c r="W27" s="58">
        <v>209208.35714285713</v>
      </c>
      <c r="X27" s="9">
        <f t="shared" si="14"/>
        <v>0.022070730525695748</v>
      </c>
      <c r="Y27" s="10">
        <f t="shared" si="15"/>
        <v>0.1541346012570437</v>
      </c>
    </row>
    <row r="28" spans="1:25" ht="12">
      <c r="A28" s="6" t="s">
        <v>56</v>
      </c>
      <c r="B28" s="17">
        <v>169165.1146202981</v>
      </c>
      <c r="C28" s="7">
        <f t="shared" si="0"/>
        <v>-0.04145850946659979</v>
      </c>
      <c r="D28" s="7">
        <f t="shared" si="6"/>
        <v>0.10943058056220112</v>
      </c>
      <c r="E28" s="58">
        <v>189323.5027027027</v>
      </c>
      <c r="F28" s="9">
        <f t="shared" si="1"/>
        <v>-0.11061807204059992</v>
      </c>
      <c r="G28" s="10">
        <f t="shared" si="7"/>
        <v>0.061325944620321815</v>
      </c>
      <c r="H28" s="59">
        <v>194985.32857142857</v>
      </c>
      <c r="I28" s="7">
        <f t="shared" si="2"/>
        <v>0.020903900782116125</v>
      </c>
      <c r="J28" s="7">
        <f t="shared" si="8"/>
        <v>0.07197350121812995</v>
      </c>
      <c r="K28" s="58">
        <v>323174.8275862069</v>
      </c>
      <c r="L28" s="9">
        <f t="shared" si="3"/>
        <v>-0.04794978687108076</v>
      </c>
      <c r="M28" s="10">
        <f t="shared" si="9"/>
        <v>-0.045469164441069965</v>
      </c>
      <c r="N28" s="59">
        <v>221366.38095238095</v>
      </c>
      <c r="O28" s="7">
        <f t="shared" si="4"/>
        <v>-0.04536312472867354</v>
      </c>
      <c r="P28" s="7">
        <f t="shared" si="10"/>
        <v>0.13752899222392578</v>
      </c>
      <c r="Q28" s="58">
        <v>91168.04347826086</v>
      </c>
      <c r="R28" s="9">
        <f t="shared" si="11"/>
        <v>-0.007379453310053075</v>
      </c>
      <c r="S28" s="10">
        <f t="shared" si="12"/>
        <v>0.20907112550679408</v>
      </c>
      <c r="T28" s="59">
        <v>92700.27586206897</v>
      </c>
      <c r="U28" s="7">
        <f t="shared" si="5"/>
        <v>-0.005090275048586501</v>
      </c>
      <c r="V28" s="7">
        <f t="shared" si="13"/>
        <v>0.15308985527006058</v>
      </c>
      <c r="W28" s="58">
        <v>198522.46153846153</v>
      </c>
      <c r="X28" s="9">
        <f t="shared" si="14"/>
        <v>-0.051077766444572625</v>
      </c>
      <c r="Y28" s="10">
        <f t="shared" si="15"/>
        <v>0.08881822623616098</v>
      </c>
    </row>
    <row r="29" spans="1:25" ht="12">
      <c r="A29" s="6" t="s">
        <v>57</v>
      </c>
      <c r="B29" s="17">
        <v>166316.3523316062</v>
      </c>
      <c r="C29" s="7">
        <f t="shared" si="0"/>
        <v>-0.01684012862277251</v>
      </c>
      <c r="D29" s="7">
        <f t="shared" si="6"/>
        <v>0.06372346956807129</v>
      </c>
      <c r="E29" s="58">
        <v>194514.20765027322</v>
      </c>
      <c r="F29" s="9">
        <f t="shared" si="1"/>
        <v>0.02741711870671204</v>
      </c>
      <c r="G29" s="10">
        <f t="shared" si="7"/>
        <v>0.01604813358458812</v>
      </c>
      <c r="H29" s="59">
        <v>204864.66233766233</v>
      </c>
      <c r="I29" s="7">
        <f t="shared" si="2"/>
        <v>0.05066706217649952</v>
      </c>
      <c r="J29" s="7">
        <f t="shared" si="8"/>
        <v>0.178095105395089</v>
      </c>
      <c r="K29" s="58">
        <v>344852.9259259259</v>
      </c>
      <c r="L29" s="9">
        <f t="shared" si="3"/>
        <v>0.06707854847988237</v>
      </c>
      <c r="M29" s="10">
        <f t="shared" si="9"/>
        <v>0.19410128589964537</v>
      </c>
      <c r="N29" s="59">
        <v>200871.8775510204</v>
      </c>
      <c r="O29" s="7">
        <f t="shared" si="4"/>
        <v>-0.09258182436369677</v>
      </c>
      <c r="P29" s="7">
        <f t="shared" si="10"/>
        <v>0.05856064450963894</v>
      </c>
      <c r="Q29" s="58">
        <v>88660.41935483871</v>
      </c>
      <c r="R29" s="9">
        <f t="shared" si="11"/>
        <v>-0.027505516491862614</v>
      </c>
      <c r="S29" s="10">
        <f t="shared" si="12"/>
        <v>0.11704665633553502</v>
      </c>
      <c r="T29" s="59">
        <v>93319.40625</v>
      </c>
      <c r="U29" s="7">
        <f t="shared" si="5"/>
        <v>0.006678840835945721</v>
      </c>
      <c r="V29" s="7">
        <f t="shared" si="13"/>
        <v>0.0896041011397457</v>
      </c>
      <c r="W29" s="58">
        <v>197613.76</v>
      </c>
      <c r="X29" s="9">
        <f t="shared" si="14"/>
        <v>-0.004577323550289947</v>
      </c>
      <c r="Y29" s="10">
        <f t="shared" si="15"/>
        <v>0.0955669219485098</v>
      </c>
    </row>
    <row r="30" spans="1:25" ht="12">
      <c r="A30" s="6" t="s">
        <v>58</v>
      </c>
      <c r="B30" s="17">
        <v>165445.80416895228</v>
      </c>
      <c r="C30" s="7">
        <f t="shared" si="0"/>
        <v>-0.0052342908586535675</v>
      </c>
      <c r="D30" s="7">
        <f t="shared" si="6"/>
        <v>0.040812594120239964</v>
      </c>
      <c r="E30" s="58">
        <v>189282.172</v>
      </c>
      <c r="F30" s="9">
        <f t="shared" si="1"/>
        <v>-0.026897961405884407</v>
      </c>
      <c r="G30" s="10">
        <f t="shared" si="7"/>
        <v>0.010156828131966167</v>
      </c>
      <c r="H30" s="59">
        <v>186748.15853658537</v>
      </c>
      <c r="I30" s="7">
        <f t="shared" si="2"/>
        <v>-0.08843157035651639</v>
      </c>
      <c r="J30" s="7">
        <f t="shared" si="8"/>
        <v>0.030949208316140675</v>
      </c>
      <c r="K30" s="58">
        <v>353363.73170731706</v>
      </c>
      <c r="L30" s="9">
        <f t="shared" si="3"/>
        <v>0.024679523186702745</v>
      </c>
      <c r="M30" s="10">
        <f t="shared" si="9"/>
        <v>0.07791091031676212</v>
      </c>
      <c r="N30" s="59">
        <v>210104.375</v>
      </c>
      <c r="O30" s="7">
        <f t="shared" si="4"/>
        <v>0.04596212053941984</v>
      </c>
      <c r="P30" s="7">
        <f t="shared" si="10"/>
        <v>0.021081410868321937</v>
      </c>
      <c r="Q30" s="58">
        <v>87257.97916666667</v>
      </c>
      <c r="R30" s="9">
        <f t="shared" si="11"/>
        <v>-0.0158181091221683</v>
      </c>
      <c r="S30" s="10">
        <f t="shared" si="12"/>
        <v>0.026553958953531742</v>
      </c>
      <c r="T30" s="59">
        <v>89681.92592592593</v>
      </c>
      <c r="U30" s="7">
        <f t="shared" si="5"/>
        <v>-0.03897881984299567</v>
      </c>
      <c r="V30" s="7">
        <f t="shared" si="13"/>
        <v>0.022597581914449716</v>
      </c>
      <c r="W30" s="58">
        <v>195086.70588235295</v>
      </c>
      <c r="X30" s="9">
        <f t="shared" si="14"/>
        <v>-0.012787844923587643</v>
      </c>
      <c r="Y30" s="10">
        <f t="shared" si="15"/>
        <v>-0.04691946956557913</v>
      </c>
    </row>
    <row r="31" spans="1:25" ht="12">
      <c r="A31" s="6" t="s">
        <v>59</v>
      </c>
      <c r="B31" s="17">
        <v>178721.17727118067</v>
      </c>
      <c r="C31" s="7">
        <f t="shared" si="0"/>
        <v>0.08024001073289022</v>
      </c>
      <c r="D31" s="7">
        <f t="shared" si="6"/>
        <v>0.01268907620771298</v>
      </c>
      <c r="E31" s="58">
        <v>213277.09134615384</v>
      </c>
      <c r="F31" s="9">
        <f t="shared" si="1"/>
        <v>0.1267679839713265</v>
      </c>
      <c r="G31" s="10">
        <f t="shared" si="7"/>
        <v>0.0019083102898218574</v>
      </c>
      <c r="H31" s="59">
        <v>210322.78225806452</v>
      </c>
      <c r="I31" s="7">
        <f t="shared" si="2"/>
        <v>0.12623751637615577</v>
      </c>
      <c r="J31" s="7">
        <f t="shared" si="8"/>
        <v>0.10120771856918465</v>
      </c>
      <c r="K31" s="58">
        <v>330547.15873015876</v>
      </c>
      <c r="L31" s="9">
        <f t="shared" si="3"/>
        <v>-0.06456965140966064</v>
      </c>
      <c r="M31" s="10">
        <f t="shared" si="9"/>
        <v>-0.026231420099510072</v>
      </c>
      <c r="N31" s="59">
        <v>215944.65454545454</v>
      </c>
      <c r="O31" s="7">
        <f t="shared" si="4"/>
        <v>0.027797039188044215</v>
      </c>
      <c r="P31" s="7">
        <f t="shared" si="10"/>
        <v>-0.06874418165979646</v>
      </c>
      <c r="Q31" s="58">
        <v>92101.1264367816</v>
      </c>
      <c r="R31" s="9">
        <f t="shared" si="11"/>
        <v>0.05550377531508377</v>
      </c>
      <c r="S31" s="10">
        <f t="shared" si="12"/>
        <v>0.0027797788184151795</v>
      </c>
      <c r="T31" s="59">
        <v>89686.47368421052</v>
      </c>
      <c r="U31" s="7">
        <f t="shared" si="5"/>
        <v>5.070986419664081E-05</v>
      </c>
      <c r="V31" s="7">
        <f t="shared" si="13"/>
        <v>-0.03743603743113444</v>
      </c>
      <c r="W31" s="58">
        <v>201980.23333333334</v>
      </c>
      <c r="X31" s="9">
        <f t="shared" si="14"/>
        <v>0.03533571095888788</v>
      </c>
      <c r="Y31" s="10">
        <f t="shared" si="15"/>
        <v>-0.034549880837638325</v>
      </c>
    </row>
    <row r="32" spans="1:25" ht="12">
      <c r="A32" s="6" t="s">
        <v>60</v>
      </c>
      <c r="B32" s="17">
        <v>175891.71061329416</v>
      </c>
      <c r="C32" s="7">
        <f t="shared" si="0"/>
        <v>-0.01583173690487305</v>
      </c>
      <c r="D32" s="7">
        <f t="shared" si="6"/>
        <v>0.039763493839107156</v>
      </c>
      <c r="E32" s="58">
        <v>202578.6323907455</v>
      </c>
      <c r="F32" s="9">
        <f t="shared" si="1"/>
        <v>-0.050162250844111855</v>
      </c>
      <c r="G32" s="10">
        <f t="shared" si="7"/>
        <v>0.07001312303447871</v>
      </c>
      <c r="H32" s="59">
        <v>208317.14545454545</v>
      </c>
      <c r="I32" s="7">
        <f t="shared" si="2"/>
        <v>-0.009535994065817177</v>
      </c>
      <c r="J32" s="7">
        <f t="shared" si="8"/>
        <v>0.06837343599538093</v>
      </c>
      <c r="K32" s="58">
        <v>340557.24615384615</v>
      </c>
      <c r="L32" s="9">
        <f t="shared" si="3"/>
        <v>0.03028338667965702</v>
      </c>
      <c r="M32" s="10">
        <f t="shared" si="9"/>
        <v>0.05378642481986784</v>
      </c>
      <c r="N32" s="59">
        <v>223695.84782608695</v>
      </c>
      <c r="O32" s="7">
        <f t="shared" si="4"/>
        <v>0.035894351249156964</v>
      </c>
      <c r="P32" s="7">
        <f t="shared" si="10"/>
        <v>0.010523128506162438</v>
      </c>
      <c r="Q32" s="58">
        <v>89888.17391304347</v>
      </c>
      <c r="R32" s="9">
        <f t="shared" si="11"/>
        <v>-0.024027420829180746</v>
      </c>
      <c r="S32" s="10">
        <f t="shared" si="12"/>
        <v>-0.014038576637027234</v>
      </c>
      <c r="T32" s="59">
        <v>95945.25531914894</v>
      </c>
      <c r="U32" s="7">
        <f t="shared" si="5"/>
        <v>0.0697851234175606</v>
      </c>
      <c r="V32" s="7">
        <f t="shared" si="13"/>
        <v>0.03500506796666114</v>
      </c>
      <c r="W32" s="58">
        <v>185443.1052631579</v>
      </c>
      <c r="X32" s="9">
        <f t="shared" si="14"/>
        <v>-0.08187498250328185</v>
      </c>
      <c r="Y32" s="10">
        <f t="shared" si="15"/>
        <v>-0.0658835084652104</v>
      </c>
    </row>
    <row r="33" spans="1:25" ht="12">
      <c r="A33" s="6" t="s">
        <v>61</v>
      </c>
      <c r="B33" s="17">
        <v>176916.53651585322</v>
      </c>
      <c r="C33" s="7">
        <f t="shared" si="0"/>
        <v>0.005826459353801994</v>
      </c>
      <c r="D33" s="7">
        <f t="shared" si="6"/>
        <v>0.06373506895528869</v>
      </c>
      <c r="E33" s="58">
        <v>201472.55944055945</v>
      </c>
      <c r="F33" s="9">
        <f t="shared" si="1"/>
        <v>-0.005459968492889211</v>
      </c>
      <c r="G33" s="10">
        <f t="shared" si="7"/>
        <v>0.035772974500644095</v>
      </c>
      <c r="H33" s="59">
        <v>212886.54761904763</v>
      </c>
      <c r="I33" s="7">
        <f t="shared" si="2"/>
        <v>0.021934834766153433</v>
      </c>
      <c r="J33" s="7">
        <f t="shared" si="8"/>
        <v>0.03915699852697618</v>
      </c>
      <c r="K33" s="58">
        <v>356731.6666666667</v>
      </c>
      <c r="L33" s="9">
        <f t="shared" si="3"/>
        <v>0.04749398433153229</v>
      </c>
      <c r="M33" s="10">
        <f t="shared" si="9"/>
        <v>0.03444581689091519</v>
      </c>
      <c r="N33" s="59">
        <v>208762.53191489363</v>
      </c>
      <c r="O33" s="7">
        <f t="shared" si="4"/>
        <v>-0.06675723334303141</v>
      </c>
      <c r="P33" s="7">
        <f t="shared" si="10"/>
        <v>0.03928202623520072</v>
      </c>
      <c r="Q33" s="58">
        <v>91559.5142857143</v>
      </c>
      <c r="R33" s="9">
        <f t="shared" si="11"/>
        <v>0.01859355129727791</v>
      </c>
      <c r="S33" s="10">
        <f t="shared" si="12"/>
        <v>0.03269886328049898</v>
      </c>
      <c r="T33" s="59">
        <v>93651.66666666667</v>
      </c>
      <c r="U33" s="7">
        <f t="shared" si="5"/>
        <v>-0.02390518056211277</v>
      </c>
      <c r="V33" s="7">
        <f t="shared" si="13"/>
        <v>0.0035604643237501232</v>
      </c>
      <c r="W33" s="58">
        <v>211563.03333333333</v>
      </c>
      <c r="X33" s="9">
        <f t="shared" si="14"/>
        <v>0.14085143814384082</v>
      </c>
      <c r="Y33" s="10">
        <f t="shared" si="15"/>
        <v>0.070588573049434</v>
      </c>
    </row>
    <row r="34" spans="1:25" ht="12">
      <c r="A34" s="6" t="s">
        <v>62</v>
      </c>
      <c r="B34" s="17">
        <v>178318.28814432988</v>
      </c>
      <c r="C34" s="7">
        <f t="shared" si="0"/>
        <v>0.007923236889453067</v>
      </c>
      <c r="D34" s="7">
        <f t="shared" si="6"/>
        <v>0.07780483790469717</v>
      </c>
      <c r="E34" s="58">
        <v>224293.15175097276</v>
      </c>
      <c r="F34" s="9">
        <f t="shared" si="1"/>
        <v>0.11326898498624605</v>
      </c>
      <c r="G34" s="10">
        <f t="shared" si="7"/>
        <v>0.18496712807676774</v>
      </c>
      <c r="H34" s="59">
        <v>216264.98888888888</v>
      </c>
      <c r="I34" s="7">
        <f t="shared" si="2"/>
        <v>0.01586967944957629</v>
      </c>
      <c r="J34" s="7">
        <f t="shared" si="8"/>
        <v>0.15805687501074317</v>
      </c>
      <c r="K34" s="58">
        <v>325940.93333333335</v>
      </c>
      <c r="L34" s="9">
        <f t="shared" si="3"/>
        <v>-0.08631342886109539</v>
      </c>
      <c r="M34" s="10">
        <f t="shared" si="9"/>
        <v>-0.07760501690846244</v>
      </c>
      <c r="N34" s="59">
        <v>226049.96296296295</v>
      </c>
      <c r="O34" s="7">
        <f t="shared" si="4"/>
        <v>0.08280906966158508</v>
      </c>
      <c r="P34" s="7">
        <f t="shared" si="10"/>
        <v>0.07589365030101325</v>
      </c>
      <c r="Q34" s="58">
        <v>100186.66666666667</v>
      </c>
      <c r="R34" s="9">
        <f t="shared" si="11"/>
        <v>0.09422453196978609</v>
      </c>
      <c r="S34" s="10">
        <f t="shared" si="12"/>
        <v>0.14816624936162714</v>
      </c>
      <c r="T34" s="59">
        <v>97931.13888888889</v>
      </c>
      <c r="U34" s="7">
        <f t="shared" si="5"/>
        <v>0.04569563334579074</v>
      </c>
      <c r="V34" s="7">
        <f t="shared" si="13"/>
        <v>0.09198300413147376</v>
      </c>
      <c r="W34" s="58">
        <v>191877.35294117648</v>
      </c>
      <c r="X34" s="9">
        <f t="shared" si="14"/>
        <v>-0.09304877171590087</v>
      </c>
      <c r="Y34" s="10">
        <f t="shared" si="15"/>
        <v>-0.01645090538927796</v>
      </c>
    </row>
    <row r="35" spans="1:25" ht="12">
      <c r="A35" s="6" t="s">
        <v>63</v>
      </c>
      <c r="B35" s="17">
        <v>200794.92627267409</v>
      </c>
      <c r="C35" s="7">
        <f t="shared" si="0"/>
        <v>0.12604785724586876</v>
      </c>
      <c r="D35" s="7">
        <f t="shared" si="6"/>
        <v>0.12350942030781309</v>
      </c>
      <c r="E35" s="58">
        <v>239357.71638655462</v>
      </c>
      <c r="F35" s="9">
        <f t="shared" si="1"/>
        <v>0.06716462146961888</v>
      </c>
      <c r="G35" s="10">
        <f t="shared" si="7"/>
        <v>0.12228516844348403</v>
      </c>
      <c r="H35" s="59">
        <v>220990.19277108434</v>
      </c>
      <c r="I35" s="7">
        <f t="shared" si="2"/>
        <v>0.021849139365887504</v>
      </c>
      <c r="J35" s="7">
        <f t="shared" si="8"/>
        <v>0.050719234495153254</v>
      </c>
      <c r="K35" s="58">
        <v>379958.4285714286</v>
      </c>
      <c r="L35" s="9">
        <f t="shared" si="3"/>
        <v>0.16572786573833787</v>
      </c>
      <c r="M35" s="10">
        <f t="shared" si="9"/>
        <v>0.14948326898676068</v>
      </c>
      <c r="N35" s="59">
        <v>234966.0153846154</v>
      </c>
      <c r="O35" s="7">
        <f t="shared" si="4"/>
        <v>0.03944283955982475</v>
      </c>
      <c r="P35" s="7">
        <f t="shared" si="10"/>
        <v>0.08808442551726614</v>
      </c>
      <c r="Q35" s="58">
        <v>103922.9014084507</v>
      </c>
      <c r="R35" s="9">
        <f t="shared" si="11"/>
        <v>0.03729273431378788</v>
      </c>
      <c r="S35" s="10">
        <f t="shared" si="12"/>
        <v>0.12835646456271732</v>
      </c>
      <c r="T35" s="59">
        <v>110255.38235294117</v>
      </c>
      <c r="U35" s="7">
        <f t="shared" si="5"/>
        <v>0.12584601388160288</v>
      </c>
      <c r="V35" s="7">
        <f t="shared" si="13"/>
        <v>0.22934237264310964</v>
      </c>
      <c r="W35" s="58">
        <v>230705.8076923077</v>
      </c>
      <c r="X35" s="9">
        <f t="shared" si="14"/>
        <v>0.2023608005632369</v>
      </c>
      <c r="Y35" s="10">
        <f t="shared" si="15"/>
        <v>0.14221973053951165</v>
      </c>
    </row>
    <row r="36" spans="1:25" ht="12">
      <c r="A36" s="6" t="s">
        <v>64</v>
      </c>
      <c r="B36" s="17">
        <v>199112.42020452433</v>
      </c>
      <c r="C36" s="7">
        <f t="shared" si="0"/>
        <v>-0.008379226006263507</v>
      </c>
      <c r="D36" s="7">
        <f t="shared" si="6"/>
        <v>0.1320170774976539</v>
      </c>
      <c r="E36" s="58">
        <v>234624.62237762238</v>
      </c>
      <c r="F36" s="9">
        <f t="shared" si="1"/>
        <v>-0.019774144240616187</v>
      </c>
      <c r="G36" s="10">
        <f t="shared" si="7"/>
        <v>0.1581903757996781</v>
      </c>
      <c r="H36" s="59">
        <v>215557.69677419355</v>
      </c>
      <c r="I36" s="7">
        <f t="shared" si="2"/>
        <v>-0.02458252073890954</v>
      </c>
      <c r="J36" s="7">
        <f t="shared" si="8"/>
        <v>0.0347573470433713</v>
      </c>
      <c r="K36" s="58">
        <v>392271.375</v>
      </c>
      <c r="L36" s="9">
        <f t="shared" si="3"/>
        <v>0.03240603577308643</v>
      </c>
      <c r="M36" s="10">
        <f t="shared" si="9"/>
        <v>0.15185150053389873</v>
      </c>
      <c r="N36" s="59">
        <v>243138.96153846153</v>
      </c>
      <c r="O36" s="7">
        <f t="shared" si="4"/>
        <v>0.034783524504460095</v>
      </c>
      <c r="P36" s="7">
        <f t="shared" si="10"/>
        <v>0.08691763348012915</v>
      </c>
      <c r="Q36" s="58">
        <v>104887.8313253012</v>
      </c>
      <c r="R36" s="9">
        <f t="shared" si="11"/>
        <v>0.009285055591914393</v>
      </c>
      <c r="S36" s="10">
        <f t="shared" si="12"/>
        <v>0.1668701983730161</v>
      </c>
      <c r="T36" s="59">
        <v>115397.28571428571</v>
      </c>
      <c r="U36" s="7">
        <f t="shared" si="5"/>
        <v>0.04663630247895445</v>
      </c>
      <c r="V36" s="7">
        <f t="shared" si="13"/>
        <v>0.2027409310698296</v>
      </c>
      <c r="W36" s="58">
        <v>216351.9090909091</v>
      </c>
      <c r="X36" s="9">
        <f t="shared" si="14"/>
        <v>-0.0622173266680065</v>
      </c>
      <c r="Y36" s="10">
        <f t="shared" si="15"/>
        <v>0.1666754004355635</v>
      </c>
    </row>
    <row r="37" spans="1:25" ht="12">
      <c r="A37" s="6" t="s">
        <v>65</v>
      </c>
      <c r="B37" s="17">
        <v>196920.18361866398</v>
      </c>
      <c r="C37" s="7">
        <f t="shared" si="0"/>
        <v>-0.01101004439405906</v>
      </c>
      <c r="D37" s="7">
        <f t="shared" si="6"/>
        <v>0.11306827217374482</v>
      </c>
      <c r="E37" s="58">
        <v>229646.95127610207</v>
      </c>
      <c r="F37" s="9">
        <f t="shared" si="1"/>
        <v>-0.021215467716380054</v>
      </c>
      <c r="G37" s="10">
        <f t="shared" si="7"/>
        <v>0.13984232847280098</v>
      </c>
      <c r="H37" s="59">
        <v>230124.75510204083</v>
      </c>
      <c r="I37" s="7">
        <f t="shared" si="2"/>
        <v>0.06757846528257772</v>
      </c>
      <c r="J37" s="7">
        <f t="shared" si="8"/>
        <v>0.08097368140818517</v>
      </c>
      <c r="K37" s="58">
        <v>428598.1060606061</v>
      </c>
      <c r="L37" s="9">
        <f t="shared" si="3"/>
        <v>0.09260612263794687</v>
      </c>
      <c r="M37" s="10">
        <f t="shared" si="9"/>
        <v>0.20145797558558787</v>
      </c>
      <c r="N37" s="59">
        <v>246038.25</v>
      </c>
      <c r="O37" s="7">
        <f t="shared" si="4"/>
        <v>0.011924409165825267</v>
      </c>
      <c r="P37" s="7">
        <f t="shared" si="10"/>
        <v>0.1785555949297577</v>
      </c>
      <c r="Q37" s="58">
        <v>107826.74626865672</v>
      </c>
      <c r="R37" s="9">
        <f t="shared" si="11"/>
        <v>0.028019598710556926</v>
      </c>
      <c r="S37" s="10">
        <f t="shared" si="12"/>
        <v>0.17766839535845524</v>
      </c>
      <c r="T37" s="59">
        <v>112989.91666666667</v>
      </c>
      <c r="U37" s="7">
        <f t="shared" si="5"/>
        <v>-0.020861574279827377</v>
      </c>
      <c r="V37" s="7">
        <f t="shared" si="13"/>
        <v>0.20649125304764104</v>
      </c>
      <c r="W37" s="58">
        <v>235996.16129032258</v>
      </c>
      <c r="X37" s="9">
        <f t="shared" si="14"/>
        <v>0.09079768365325203</v>
      </c>
      <c r="Y37" s="10">
        <f t="shared" si="15"/>
        <v>0.11548864455206131</v>
      </c>
    </row>
    <row r="38" spans="1:25" ht="12">
      <c r="A38" s="6" t="s">
        <v>66</v>
      </c>
      <c r="B38" s="2">
        <v>207669.4985473562</v>
      </c>
      <c r="C38" s="7">
        <f t="shared" si="0"/>
        <v>0.05458716689757037</v>
      </c>
      <c r="D38" s="7">
        <f t="shared" si="6"/>
        <v>0.16460011313741196</v>
      </c>
      <c r="E38" s="42">
        <v>241667.13513513515</v>
      </c>
      <c r="F38" s="9">
        <f t="shared" si="1"/>
        <v>0.05234201365286717</v>
      </c>
      <c r="G38" s="10">
        <f t="shared" si="7"/>
        <v>0.07746105152355387</v>
      </c>
      <c r="H38" s="60">
        <v>233580.38709677418</v>
      </c>
      <c r="I38" s="7">
        <f t="shared" si="2"/>
        <v>0.01501634186726708</v>
      </c>
      <c r="J38" s="7">
        <f t="shared" si="8"/>
        <v>0.08006565601231674</v>
      </c>
      <c r="K38" s="42">
        <v>360680.8541666667</v>
      </c>
      <c r="L38" s="9">
        <f t="shared" si="3"/>
        <v>-0.15846372378588047</v>
      </c>
      <c r="M38" s="10">
        <f t="shared" si="9"/>
        <v>0.10658348578085919</v>
      </c>
      <c r="N38" s="60">
        <v>274659.05555555556</v>
      </c>
      <c r="O38" s="7">
        <f t="shared" si="4"/>
        <v>0.11632665065515457</v>
      </c>
      <c r="P38" s="7">
        <f t="shared" si="10"/>
        <v>0.2150369411940889</v>
      </c>
      <c r="Q38" s="42">
        <v>116790.64102564103</v>
      </c>
      <c r="R38" s="9">
        <f t="shared" si="11"/>
        <v>0.08313238660332245</v>
      </c>
      <c r="S38" s="10">
        <f t="shared" si="12"/>
        <v>0.1657303802133454</v>
      </c>
      <c r="T38" s="60">
        <v>121466.63636363637</v>
      </c>
      <c r="U38" s="7">
        <f t="shared" si="5"/>
        <v>0.07502191299049277</v>
      </c>
      <c r="V38" s="7">
        <f t="shared" si="13"/>
        <v>0.2403270067291925</v>
      </c>
      <c r="W38" s="42">
        <v>250444.5</v>
      </c>
      <c r="X38" s="9">
        <f t="shared" si="14"/>
        <v>0.06122277002592025</v>
      </c>
      <c r="Y38" s="10">
        <f t="shared" si="15"/>
        <v>0.3052322025558605</v>
      </c>
    </row>
    <row r="39" spans="1:25" ht="12">
      <c r="A39" s="6" t="s">
        <v>67</v>
      </c>
      <c r="B39" s="2">
        <v>227912.41812059993</v>
      </c>
      <c r="C39" s="7">
        <f t="shared" si="0"/>
        <v>0.09747661411445852</v>
      </c>
      <c r="D39" s="7">
        <f t="shared" si="6"/>
        <v>0.13505068256107733</v>
      </c>
      <c r="E39" s="42">
        <v>286733.131403118</v>
      </c>
      <c r="F39" s="9">
        <f t="shared" si="1"/>
        <v>0.18647962306824595</v>
      </c>
      <c r="G39" s="10">
        <f t="shared" si="7"/>
        <v>0.19792725186287163</v>
      </c>
      <c r="H39" s="60">
        <v>250365.9929078014</v>
      </c>
      <c r="I39" s="7">
        <f t="shared" si="2"/>
        <v>0.07186222276475984</v>
      </c>
      <c r="J39" s="7">
        <f t="shared" si="8"/>
        <v>0.13292807146037644</v>
      </c>
      <c r="K39" s="42">
        <v>393761.3495145631</v>
      </c>
      <c r="L39" s="9">
        <f t="shared" si="3"/>
        <v>0.09171680438743302</v>
      </c>
      <c r="M39" s="10">
        <f t="shared" si="9"/>
        <v>0.03632745033458229</v>
      </c>
      <c r="N39" s="60">
        <v>269952.6274509804</v>
      </c>
      <c r="O39" s="7">
        <f t="shared" si="4"/>
        <v>-0.017135528610390804</v>
      </c>
      <c r="P39" s="7">
        <f t="shared" si="10"/>
        <v>0.14890073361926626</v>
      </c>
      <c r="Q39" s="42">
        <v>126426.72941176471</v>
      </c>
      <c r="R39" s="9">
        <f t="shared" si="11"/>
        <v>0.08250736789781055</v>
      </c>
      <c r="S39" s="10">
        <f t="shared" si="12"/>
        <v>0.21654349232289682</v>
      </c>
      <c r="T39" s="60">
        <v>128525.94736842105</v>
      </c>
      <c r="U39" s="7">
        <f t="shared" si="5"/>
        <v>0.05811728402234784</v>
      </c>
      <c r="V39" s="7">
        <f t="shared" si="13"/>
        <v>0.16571132062282024</v>
      </c>
      <c r="W39" s="42">
        <v>259397.16</v>
      </c>
      <c r="X39" s="9">
        <f t="shared" si="14"/>
        <v>0.03574708168875751</v>
      </c>
      <c r="Y39" s="10">
        <f t="shared" si="15"/>
        <v>0.12436337253355134</v>
      </c>
    </row>
    <row r="40" spans="1:25" ht="12">
      <c r="A40" s="6" t="s">
        <v>68</v>
      </c>
      <c r="B40" s="2">
        <v>221985.95181112547</v>
      </c>
      <c r="C40" s="7">
        <f t="shared" si="0"/>
        <v>-0.026003261947484035</v>
      </c>
      <c r="D40" s="7">
        <f t="shared" si="6"/>
        <v>0.11487747265140924</v>
      </c>
      <c r="E40" s="42">
        <v>268849.46396396396</v>
      </c>
      <c r="F40" s="9">
        <f t="shared" si="1"/>
        <v>-0.062370425599724055</v>
      </c>
      <c r="G40" s="10">
        <f t="shared" si="7"/>
        <v>0.1458706304543671</v>
      </c>
      <c r="H40" s="60">
        <v>250685.01315789475</v>
      </c>
      <c r="I40" s="7">
        <f t="shared" si="2"/>
        <v>0.0012742155849050363</v>
      </c>
      <c r="J40" s="7">
        <f t="shared" si="8"/>
        <v>0.1629601582749265</v>
      </c>
      <c r="K40" s="42">
        <v>366821.84</v>
      </c>
      <c r="L40" s="9">
        <f t="shared" si="3"/>
        <v>-0.06841582991264794</v>
      </c>
      <c r="M40" s="10">
        <f t="shared" si="9"/>
        <v>-0.06487736965257784</v>
      </c>
      <c r="N40" s="60">
        <v>270780.1785714286</v>
      </c>
      <c r="O40" s="7">
        <f t="shared" si="4"/>
        <v>0.0030655420110643483</v>
      </c>
      <c r="P40" s="7">
        <f t="shared" si="10"/>
        <v>0.11368485271989015</v>
      </c>
      <c r="Q40" s="42">
        <v>126330.96590909091</v>
      </c>
      <c r="R40" s="9">
        <f t="shared" si="11"/>
        <v>-0.0007574624695217969</v>
      </c>
      <c r="S40" s="10">
        <f t="shared" si="12"/>
        <v>0.20443872575919264</v>
      </c>
      <c r="T40" s="60">
        <v>127233.92105263157</v>
      </c>
      <c r="U40" s="7">
        <f t="shared" si="5"/>
        <v>-0.010052649618569776</v>
      </c>
      <c r="V40" s="7">
        <f t="shared" si="13"/>
        <v>0.10257290944998831</v>
      </c>
      <c r="W40" s="42">
        <v>267469.1724137931</v>
      </c>
      <c r="X40" s="9">
        <f t="shared" si="14"/>
        <v>0.0311183530837158</v>
      </c>
      <c r="Y40" s="10">
        <f t="shared" si="15"/>
        <v>0.23626906523577285</v>
      </c>
    </row>
    <row r="41" spans="1:25" ht="12">
      <c r="A41" s="6" t="s">
        <v>69</v>
      </c>
      <c r="B41" s="2">
        <v>215168.3</v>
      </c>
      <c r="C41" s="7">
        <f t="shared" si="0"/>
        <v>-0.030712086758202695</v>
      </c>
      <c r="D41" s="7">
        <f t="shared" si="6"/>
        <v>0.09266757752305121</v>
      </c>
      <c r="E41" s="42">
        <v>256479.85344827586</v>
      </c>
      <c r="F41" s="9">
        <f t="shared" si="1"/>
        <v>-0.04600942971322464</v>
      </c>
      <c r="G41" s="10">
        <f t="shared" si="7"/>
        <v>0.11684414717055347</v>
      </c>
      <c r="H41" s="60">
        <v>245381.9603960396</v>
      </c>
      <c r="I41" s="7">
        <f t="shared" si="2"/>
        <v>-0.021154247296446882</v>
      </c>
      <c r="J41" s="7">
        <f t="shared" si="8"/>
        <v>0.06629971333259421</v>
      </c>
      <c r="K41" s="42">
        <v>447019.5789473684</v>
      </c>
      <c r="L41" s="9">
        <f t="shared" si="3"/>
        <v>0.21862858260393758</v>
      </c>
      <c r="M41" s="10">
        <f t="shared" si="9"/>
        <v>0.04298076129192574</v>
      </c>
      <c r="N41" s="60">
        <v>252859.7027027027</v>
      </c>
      <c r="O41" s="7">
        <f t="shared" si="4"/>
        <v>-0.06618089981057707</v>
      </c>
      <c r="P41" s="7">
        <f t="shared" si="10"/>
        <v>0.027725171605238907</v>
      </c>
      <c r="Q41" s="42">
        <v>123545.59701492537</v>
      </c>
      <c r="R41" s="9">
        <f t="shared" si="11"/>
        <v>-0.022048188060003637</v>
      </c>
      <c r="S41" s="10">
        <f t="shared" si="12"/>
        <v>0.14577877280191887</v>
      </c>
      <c r="T41" s="60">
        <v>125186.75757575757</v>
      </c>
      <c r="U41" s="7">
        <f t="shared" si="5"/>
        <v>-0.016089761754863874</v>
      </c>
      <c r="V41" s="7">
        <f t="shared" si="13"/>
        <v>0.10794627758752129</v>
      </c>
      <c r="W41" s="42">
        <v>247838.92857142858</v>
      </c>
      <c r="X41" s="9">
        <f t="shared" si="14"/>
        <v>-0.07339254713060983</v>
      </c>
      <c r="Y41" s="10">
        <f t="shared" si="15"/>
        <v>0.050182033539676985</v>
      </c>
    </row>
    <row r="42" spans="1:25" ht="12">
      <c r="A42" s="6" t="s">
        <v>70</v>
      </c>
      <c r="B42" s="3">
        <v>210123.45330012453</v>
      </c>
      <c r="C42" s="7">
        <f t="shared" si="0"/>
        <v>-0.0234460499054715</v>
      </c>
      <c r="D42" s="7">
        <f t="shared" si="6"/>
        <v>0.011816635422792876</v>
      </c>
      <c r="E42" s="58">
        <v>249665.37037037036</v>
      </c>
      <c r="F42" s="9">
        <f t="shared" si="1"/>
        <v>-0.02656927234746631</v>
      </c>
      <c r="G42" s="10">
        <f t="shared" si="7"/>
        <v>0.03309608164454292</v>
      </c>
      <c r="H42" s="59">
        <v>255569.21739130435</v>
      </c>
      <c r="I42" s="7">
        <f t="shared" si="2"/>
        <v>0.04151591656869491</v>
      </c>
      <c r="J42" s="7">
        <f t="shared" si="8"/>
        <v>0.09413817045101491</v>
      </c>
      <c r="K42" s="58">
        <v>410630.74358974356</v>
      </c>
      <c r="L42" s="9">
        <f t="shared" si="3"/>
        <v>-0.0814032249847142</v>
      </c>
      <c r="M42" s="10">
        <f t="shared" si="9"/>
        <v>0.1384877762322132</v>
      </c>
      <c r="N42" s="59">
        <v>260078.07692307694</v>
      </c>
      <c r="O42" s="7">
        <f t="shared" si="4"/>
        <v>0.02854695367913629</v>
      </c>
      <c r="P42" s="7">
        <f t="shared" si="10"/>
        <v>-0.05308755832930956</v>
      </c>
      <c r="Q42" s="58">
        <v>127213.26666666666</v>
      </c>
      <c r="R42" s="9">
        <f t="shared" si="11"/>
        <v>0.029686769422452297</v>
      </c>
      <c r="S42" s="10">
        <f t="shared" si="12"/>
        <v>0.08924195936845125</v>
      </c>
      <c r="T42" s="59">
        <v>127391.26923076923</v>
      </c>
      <c r="U42" s="7">
        <f t="shared" si="5"/>
        <v>0.0176097831567974</v>
      </c>
      <c r="V42" s="7">
        <f t="shared" si="13"/>
        <v>0.04877580415906313</v>
      </c>
      <c r="W42" s="58">
        <v>253953.7857142857</v>
      </c>
      <c r="X42" s="9">
        <f t="shared" si="14"/>
        <v>0.024672706495722174</v>
      </c>
      <c r="Y42" s="10">
        <f t="shared" si="15"/>
        <v>0.01401222911377853</v>
      </c>
    </row>
    <row r="43" spans="1:25" ht="12">
      <c r="A43" s="6" t="s">
        <v>71</v>
      </c>
      <c r="B43" s="3">
        <v>233840.17307692306</v>
      </c>
      <c r="C43" s="7">
        <f t="shared" si="0"/>
        <v>0.11287040739294985</v>
      </c>
      <c r="D43" s="7">
        <f t="shared" si="6"/>
        <v>0.026008916079274247</v>
      </c>
      <c r="E43" s="58">
        <v>264588.4320557491</v>
      </c>
      <c r="F43" s="9">
        <f t="shared" si="1"/>
        <v>0.059772253009061194</v>
      </c>
      <c r="G43" s="10">
        <f t="shared" si="7"/>
        <v>-0.07723104490577926</v>
      </c>
      <c r="H43" s="59">
        <v>258663.98979591837</v>
      </c>
      <c r="I43" s="7">
        <f t="shared" si="2"/>
        <v>0.01210933161749117</v>
      </c>
      <c r="J43" s="7">
        <f t="shared" si="8"/>
        <v>0.03314346645781385</v>
      </c>
      <c r="K43" s="58">
        <v>470579.49019607843</v>
      </c>
      <c r="L43" s="9">
        <f t="shared" si="3"/>
        <v>0.14599186140390152</v>
      </c>
      <c r="M43" s="10">
        <f t="shared" si="9"/>
        <v>0.19508806736927897</v>
      </c>
      <c r="N43" s="59">
        <v>282447.1388888889</v>
      </c>
      <c r="O43" s="7">
        <f t="shared" si="4"/>
        <v>0.08600902556053591</v>
      </c>
      <c r="P43" s="7">
        <f t="shared" si="10"/>
        <v>0.046284089011792595</v>
      </c>
      <c r="Q43" s="58">
        <v>121756.18181818182</v>
      </c>
      <c r="R43" s="9">
        <f t="shared" si="11"/>
        <v>-0.04289713637166381</v>
      </c>
      <c r="S43" s="10">
        <f t="shared" si="12"/>
        <v>-0.03694272259761766</v>
      </c>
      <c r="T43" s="59">
        <v>130920.72727272728</v>
      </c>
      <c r="U43" s="7">
        <f t="shared" si="5"/>
        <v>0.027705650970196727</v>
      </c>
      <c r="V43" s="7">
        <f t="shared" si="13"/>
        <v>0.018632657088623272</v>
      </c>
      <c r="W43" s="58">
        <v>275691.28</v>
      </c>
      <c r="X43" s="9">
        <f t="shared" si="14"/>
        <v>0.08559626006194043</v>
      </c>
      <c r="Y43" s="10">
        <f t="shared" si="15"/>
        <v>0.06281533691425167</v>
      </c>
    </row>
    <row r="44" spans="1:25" ht="12">
      <c r="A44" s="6" t="s">
        <v>72</v>
      </c>
      <c r="B44" s="3">
        <v>219345.22919818456</v>
      </c>
      <c r="C44" s="7">
        <f t="shared" si="0"/>
        <v>-0.061986542722795135</v>
      </c>
      <c r="D44" s="7">
        <f t="shared" si="6"/>
        <v>-0.011895899679218225</v>
      </c>
      <c r="E44" s="58">
        <v>239049.48704663213</v>
      </c>
      <c r="F44" s="9">
        <f t="shared" si="1"/>
        <v>-0.09652328641388186</v>
      </c>
      <c r="G44" s="10">
        <f t="shared" si="7"/>
        <v>-0.1108426123599271</v>
      </c>
      <c r="H44" s="59">
        <v>252085.10714285713</v>
      </c>
      <c r="I44" s="7">
        <f t="shared" si="2"/>
        <v>-0.02543408790010493</v>
      </c>
      <c r="J44" s="7">
        <f t="shared" si="8"/>
        <v>0.005585072547119152</v>
      </c>
      <c r="K44" s="58">
        <v>443637.2894736842</v>
      </c>
      <c r="L44" s="9">
        <f t="shared" si="3"/>
        <v>-0.05725324049114022</v>
      </c>
      <c r="M44" s="10">
        <f t="shared" si="9"/>
        <v>0.20940805889225178</v>
      </c>
      <c r="N44" s="59">
        <v>253979.32258064515</v>
      </c>
      <c r="O44" s="7">
        <f t="shared" si="4"/>
        <v>-0.10078989088093615</v>
      </c>
      <c r="P44" s="7">
        <f t="shared" si="10"/>
        <v>-0.06204610721294568</v>
      </c>
      <c r="Q44" s="58">
        <v>114549.21052631579</v>
      </c>
      <c r="R44" s="9">
        <f t="shared" si="11"/>
        <v>-0.05919183062612943</v>
      </c>
      <c r="S44" s="10">
        <f t="shared" si="12"/>
        <v>-0.09326102510174272</v>
      </c>
      <c r="T44" s="59">
        <v>117153.84615384616</v>
      </c>
      <c r="U44" s="7">
        <f t="shared" si="5"/>
        <v>-0.10515432816228298</v>
      </c>
      <c r="V44" s="7">
        <f t="shared" si="13"/>
        <v>-0.07922474459162265</v>
      </c>
      <c r="W44" s="58">
        <v>251011.25</v>
      </c>
      <c r="X44" s="9">
        <f t="shared" si="14"/>
        <v>-0.08952053180644681</v>
      </c>
      <c r="Y44" s="10">
        <f t="shared" si="15"/>
        <v>-0.06153203475850133</v>
      </c>
    </row>
    <row r="45" spans="1:25" ht="12">
      <c r="A45" s="6" t="s">
        <v>73</v>
      </c>
      <c r="B45" s="3">
        <v>193354.3696969697</v>
      </c>
      <c r="C45" s="7">
        <f t="shared" si="0"/>
        <v>-0.11849293279012418</v>
      </c>
      <c r="D45" s="7">
        <f t="shared" si="6"/>
        <v>-0.10138078101202774</v>
      </c>
      <c r="E45" s="58">
        <v>221472.47826086957</v>
      </c>
      <c r="F45" s="9">
        <f t="shared" si="1"/>
        <v>-0.0735287450432126</v>
      </c>
      <c r="G45" s="10">
        <f t="shared" si="7"/>
        <v>-0.13649171549634487</v>
      </c>
      <c r="H45" s="59">
        <v>228261.13157894736</v>
      </c>
      <c r="I45" s="7">
        <f t="shared" si="2"/>
        <v>-0.0945076678028769</v>
      </c>
      <c r="J45" s="7">
        <f t="shared" si="8"/>
        <v>-0.06977215761688305</v>
      </c>
      <c r="K45" s="58">
        <v>379000</v>
      </c>
      <c r="L45" s="9">
        <f t="shared" si="3"/>
        <v>-0.14569850417751773</v>
      </c>
      <c r="M45" s="10">
        <f t="shared" si="9"/>
        <v>-0.15216241558711896</v>
      </c>
      <c r="N45" s="59">
        <v>239982.0588235294</v>
      </c>
      <c r="O45" s="7">
        <f t="shared" si="4"/>
        <v>-0.05511182412367943</v>
      </c>
      <c r="P45" s="7">
        <f t="shared" si="10"/>
        <v>-0.0509280195362487</v>
      </c>
      <c r="Q45" s="58">
        <v>108338.28571428571</v>
      </c>
      <c r="R45" s="9">
        <f t="shared" si="11"/>
        <v>-0.0542205815604746</v>
      </c>
      <c r="S45" s="10">
        <f t="shared" si="12"/>
        <v>-0.1230906780012766</v>
      </c>
      <c r="T45" s="59">
        <v>114566.7</v>
      </c>
      <c r="U45" s="7">
        <f t="shared" si="5"/>
        <v>-0.022083322390019755</v>
      </c>
      <c r="V45" s="7">
        <f t="shared" si="13"/>
        <v>-0.08483371389606265</v>
      </c>
      <c r="W45" s="58">
        <v>245908.63157894736</v>
      </c>
      <c r="X45" s="9">
        <f t="shared" si="14"/>
        <v>-0.02032824592942606</v>
      </c>
      <c r="Y45" s="10">
        <f t="shared" si="15"/>
        <v>-0.007788514111191747</v>
      </c>
    </row>
    <row r="46" spans="1:25" ht="12">
      <c r="A46" s="6" t="s">
        <v>74</v>
      </c>
      <c r="B46" s="3">
        <v>195895.33863080686</v>
      </c>
      <c r="C46" s="7">
        <f t="shared" si="0"/>
        <v>0.013141512849280002</v>
      </c>
      <c r="D46" s="7">
        <f t="shared" si="6"/>
        <v>-0.06771312029121901</v>
      </c>
      <c r="E46" s="58">
        <v>222261.2016129032</v>
      </c>
      <c r="F46" s="9">
        <f t="shared" si="1"/>
        <v>0.0035612702681036</v>
      </c>
      <c r="G46" s="10">
        <f t="shared" si="7"/>
        <v>-0.1097635956352856</v>
      </c>
      <c r="H46" s="59">
        <v>204781.53333333333</v>
      </c>
      <c r="I46" s="7">
        <f t="shared" si="2"/>
        <v>-0.10286288376474328</v>
      </c>
      <c r="J46" s="7">
        <f t="shared" si="8"/>
        <v>-0.19872379223280845</v>
      </c>
      <c r="K46" s="58">
        <v>417291.85</v>
      </c>
      <c r="L46" s="9">
        <f t="shared" si="3"/>
        <v>0.10103390501319254</v>
      </c>
      <c r="M46" s="10">
        <f t="shared" si="9"/>
        <v>0.016221645637208848</v>
      </c>
      <c r="N46" s="59">
        <v>222088.46153846153</v>
      </c>
      <c r="O46" s="7">
        <f t="shared" si="4"/>
        <v>-0.07456222924658673</v>
      </c>
      <c r="P46" s="7">
        <f t="shared" si="10"/>
        <v>-0.14607004109712618</v>
      </c>
      <c r="Q46" s="58">
        <v>104417.73333333334</v>
      </c>
      <c r="R46" s="9">
        <f t="shared" si="11"/>
        <v>-0.03618805997440111</v>
      </c>
      <c r="S46" s="10">
        <f t="shared" si="12"/>
        <v>-0.1791914784569114</v>
      </c>
      <c r="T46" s="59" t="s">
        <v>75</v>
      </c>
      <c r="U46" s="7" t="s">
        <v>18</v>
      </c>
      <c r="V46" s="7" t="s">
        <v>18</v>
      </c>
      <c r="W46" s="58">
        <v>206478.77777777778</v>
      </c>
      <c r="X46" s="9">
        <f t="shared" si="14"/>
        <v>-0.16034351274290626</v>
      </c>
      <c r="Y46" s="10">
        <f t="shared" si="15"/>
        <v>-0.18694349368715601</v>
      </c>
    </row>
    <row r="47" spans="1:25" ht="12">
      <c r="A47" s="6" t="s">
        <v>76</v>
      </c>
      <c r="B47" s="3">
        <v>207890.38761061948</v>
      </c>
      <c r="C47" s="7">
        <f t="shared" si="0"/>
        <v>0.06123192651571485</v>
      </c>
      <c r="D47" s="7">
        <f t="shared" si="6"/>
        <v>-0.11097231551298614</v>
      </c>
      <c r="E47" s="58">
        <v>221574</v>
      </c>
      <c r="F47" s="9">
        <f t="shared" si="1"/>
        <v>-0.0030918649225161188</v>
      </c>
      <c r="G47" s="10">
        <f t="shared" si="7"/>
        <v>-0.16257109852287843</v>
      </c>
      <c r="H47" s="59">
        <v>231023</v>
      </c>
      <c r="I47" s="7">
        <f t="shared" si="2"/>
        <v>0.12814371608377462</v>
      </c>
      <c r="J47" s="7">
        <f t="shared" si="8"/>
        <v>-0.10686060250492024</v>
      </c>
      <c r="K47" s="58">
        <v>391575.1142857143</v>
      </c>
      <c r="L47" s="9">
        <f t="shared" si="3"/>
        <v>-0.061627697052520136</v>
      </c>
      <c r="M47" s="10">
        <f t="shared" si="9"/>
        <v>-0.16788741871738833</v>
      </c>
      <c r="N47" s="59">
        <v>252990.77777777778</v>
      </c>
      <c r="O47" s="7">
        <f t="shared" si="4"/>
        <v>0.13914417716818006</v>
      </c>
      <c r="P47" s="7">
        <f t="shared" si="10"/>
        <v>-0.1042898194224543</v>
      </c>
      <c r="Q47" s="58">
        <v>114000</v>
      </c>
      <c r="R47" s="9">
        <f t="shared" si="11"/>
        <v>0.09176857570808528</v>
      </c>
      <c r="S47" s="10">
        <f t="shared" si="12"/>
        <v>-0.06370257101002152</v>
      </c>
      <c r="T47" s="59">
        <v>110636.36363636363</v>
      </c>
      <c r="U47" s="7" t="s">
        <v>18</v>
      </c>
      <c r="V47" s="7">
        <f t="shared" si="13"/>
        <v>-0.15493622789085426</v>
      </c>
      <c r="W47" s="58">
        <v>235291.22222222222</v>
      </c>
      <c r="X47" s="9">
        <f t="shared" si="14"/>
        <v>0.13954191687173667</v>
      </c>
      <c r="Y47" s="10">
        <f t="shared" si="15"/>
        <v>-0.1465409344023424</v>
      </c>
    </row>
    <row r="48" spans="1:25" ht="12" customHeight="1">
      <c r="A48" s="6" t="s">
        <v>77</v>
      </c>
      <c r="B48" s="11">
        <v>208359</v>
      </c>
      <c r="C48" s="7">
        <f aca="true" t="shared" si="16" ref="C48:C53">B48/B47-1</f>
        <v>0.002254132068185033</v>
      </c>
      <c r="D48" s="7">
        <f aca="true" t="shared" si="17" ref="D48:D53">B48/B44-1</f>
        <v>-0.05008647435982383</v>
      </c>
      <c r="E48" s="12">
        <v>226144</v>
      </c>
      <c r="F48" s="9">
        <f aca="true" t="shared" si="18" ref="F48:F53">E48/E47-1</f>
        <v>0.02062516360222766</v>
      </c>
      <c r="G48" s="10">
        <f aca="true" t="shared" si="19" ref="G48:G53">E48/E44-1</f>
        <v>-0.05398667533687118</v>
      </c>
      <c r="H48" s="11">
        <v>238097</v>
      </c>
      <c r="I48" s="7">
        <f aca="true" t="shared" si="20" ref="I48:I53">H48/H47-1</f>
        <v>0.030620327846145212</v>
      </c>
      <c r="J48" s="7">
        <f aca="true" t="shared" si="21" ref="J48:J53">H48/H44-1</f>
        <v>-0.05548962134811897</v>
      </c>
      <c r="K48" s="12">
        <v>374168</v>
      </c>
      <c r="L48" s="9">
        <f aca="true" t="shared" si="22" ref="L48:L53">K48/K47-1</f>
        <v>-0.044454087225300865</v>
      </c>
      <c r="M48" s="10">
        <f aca="true" t="shared" si="23" ref="M48:M53">K48/K44-1</f>
        <v>-0.15659028472584025</v>
      </c>
      <c r="N48" s="11">
        <v>254456</v>
      </c>
      <c r="O48" s="7">
        <f aca="true" t="shared" si="24" ref="O48:O53">N48/N47-1</f>
        <v>0.005791603295157488</v>
      </c>
      <c r="P48" s="7">
        <f aca="true" t="shared" si="25" ref="P48:P53">N48/N44-1</f>
        <v>0.0018768355412219773</v>
      </c>
      <c r="Q48" s="12">
        <v>108902</v>
      </c>
      <c r="R48" s="9">
        <f aca="true" t="shared" si="26" ref="R48:R53">Q48/Q47-1</f>
        <v>-0.04471929824561405</v>
      </c>
      <c r="S48" s="10">
        <f aca="true" t="shared" si="27" ref="S48:S53">Q48/Q44-1</f>
        <v>-0.04929942773388585</v>
      </c>
      <c r="T48" s="11">
        <v>116779</v>
      </c>
      <c r="U48" s="7">
        <f aca="true" t="shared" si="28" ref="U48:U53">T48/T47-1</f>
        <v>0.055520953163516795</v>
      </c>
      <c r="V48" s="8">
        <f t="shared" si="13"/>
        <v>-0.0031996060407091242</v>
      </c>
      <c r="W48" s="31">
        <v>219641</v>
      </c>
      <c r="X48" s="9">
        <f aca="true" t="shared" si="29" ref="X48:X53">W48/W47-1</f>
        <v>-0.06651426293940232</v>
      </c>
      <c r="Y48" s="10">
        <f aca="true" t="shared" si="30" ref="Y48:Y53">W48/W44-1</f>
        <v>-0.12497547420683341</v>
      </c>
    </row>
    <row r="49" spans="1:25" ht="12" customHeight="1">
      <c r="A49" s="6" t="s">
        <v>78</v>
      </c>
      <c r="B49" s="11">
        <v>218043</v>
      </c>
      <c r="C49" s="7">
        <f t="shared" si="16"/>
        <v>0.046477473975206296</v>
      </c>
      <c r="D49" s="7">
        <f t="shared" si="17"/>
        <v>0.12768591856353195</v>
      </c>
      <c r="E49" s="12">
        <v>245517</v>
      </c>
      <c r="F49" s="9">
        <f t="shared" si="18"/>
        <v>0.08566665487476999</v>
      </c>
      <c r="G49" s="10">
        <f t="shared" si="19"/>
        <v>0.1085666351320127</v>
      </c>
      <c r="H49" s="11">
        <v>245496</v>
      </c>
      <c r="I49" s="7">
        <f t="shared" si="20"/>
        <v>0.031075570040781653</v>
      </c>
      <c r="J49" s="7">
        <f t="shared" si="21"/>
        <v>0.07550505117465311</v>
      </c>
      <c r="K49" s="12">
        <v>397500</v>
      </c>
      <c r="L49" s="9">
        <f t="shared" si="22"/>
        <v>0.06235701609972</v>
      </c>
      <c r="M49" s="10">
        <f t="shared" si="23"/>
        <v>0.04881266490765168</v>
      </c>
      <c r="N49" s="11">
        <v>265565</v>
      </c>
      <c r="O49" s="7">
        <f t="shared" si="24"/>
        <v>0.04365784261326122</v>
      </c>
      <c r="P49" s="7">
        <f t="shared" si="25"/>
        <v>0.10660355737377425</v>
      </c>
      <c r="Q49" s="12">
        <v>107271</v>
      </c>
      <c r="R49" s="9">
        <f t="shared" si="26"/>
        <v>-0.014976768103432403</v>
      </c>
      <c r="S49" s="10">
        <f t="shared" si="27"/>
        <v>-0.00985141778134091</v>
      </c>
      <c r="T49" s="11">
        <v>109584</v>
      </c>
      <c r="U49" s="7">
        <f t="shared" si="28"/>
        <v>-0.06161210491612357</v>
      </c>
      <c r="V49" s="8">
        <f>T49/T45-1</f>
        <v>-0.04349169523081309</v>
      </c>
      <c r="W49" s="31">
        <v>240204</v>
      </c>
      <c r="X49" s="9">
        <f t="shared" si="29"/>
        <v>0.09362095419343386</v>
      </c>
      <c r="Y49" s="10">
        <f t="shared" si="30"/>
        <v>-0.023198175445565572</v>
      </c>
    </row>
    <row r="50" spans="1:25" ht="12" customHeight="1">
      <c r="A50" s="6" t="s">
        <v>79</v>
      </c>
      <c r="B50" s="11">
        <v>207420</v>
      </c>
      <c r="C50" s="7">
        <f t="shared" si="16"/>
        <v>-0.048719747939626634</v>
      </c>
      <c r="D50" s="8">
        <f t="shared" si="17"/>
        <v>0.05883070750812003</v>
      </c>
      <c r="E50" s="31">
        <v>243676</v>
      </c>
      <c r="F50" s="9">
        <f t="shared" si="18"/>
        <v>-0.007498462428263575</v>
      </c>
      <c r="G50" s="10">
        <f t="shared" si="19"/>
        <v>0.09634969230659274</v>
      </c>
      <c r="H50" s="11">
        <v>225732</v>
      </c>
      <c r="I50" s="7">
        <f t="shared" si="20"/>
        <v>-0.08050640336298753</v>
      </c>
      <c r="J50" s="8">
        <f t="shared" si="21"/>
        <v>0.10230642541661483</v>
      </c>
      <c r="K50" s="31">
        <v>368298</v>
      </c>
      <c r="L50" s="9">
        <f t="shared" si="22"/>
        <v>-0.0734641509433962</v>
      </c>
      <c r="M50" s="10">
        <f t="shared" si="23"/>
        <v>-0.11740907472791517</v>
      </c>
      <c r="N50" s="11">
        <v>258106</v>
      </c>
      <c r="O50" s="7">
        <f t="shared" si="24"/>
        <v>-0.028087285598629386</v>
      </c>
      <c r="P50" s="8">
        <f t="shared" si="25"/>
        <v>0.16217654087941402</v>
      </c>
      <c r="Q50" s="31">
        <v>110305</v>
      </c>
      <c r="R50" s="9">
        <f t="shared" si="26"/>
        <v>0.028283506259846547</v>
      </c>
      <c r="S50" s="10">
        <f t="shared" si="27"/>
        <v>0.05638186617088037</v>
      </c>
      <c r="T50" s="11">
        <v>110399</v>
      </c>
      <c r="U50" s="7">
        <f t="shared" si="28"/>
        <v>0.007437217111987193</v>
      </c>
      <c r="V50" s="8" t="s">
        <v>26</v>
      </c>
      <c r="W50" s="31">
        <v>217230</v>
      </c>
      <c r="X50" s="9">
        <f t="shared" si="29"/>
        <v>-0.09564370285257529</v>
      </c>
      <c r="Y50" s="10">
        <f t="shared" si="30"/>
        <v>0.05206938135692174</v>
      </c>
    </row>
    <row r="51" spans="1:25" ht="12" customHeight="1">
      <c r="A51" s="6" t="s">
        <v>80</v>
      </c>
      <c r="B51" s="11">
        <v>227760</v>
      </c>
      <c r="C51" s="7">
        <f t="shared" si="16"/>
        <v>0.09806190338443743</v>
      </c>
      <c r="D51" s="8">
        <f t="shared" si="17"/>
        <v>0.09557735024572889</v>
      </c>
      <c r="E51" s="31">
        <v>250915</v>
      </c>
      <c r="F51" s="9">
        <f t="shared" si="18"/>
        <v>0.029707480424826516</v>
      </c>
      <c r="G51" s="10">
        <f t="shared" si="19"/>
        <v>0.13242077139014508</v>
      </c>
      <c r="H51" s="11">
        <v>250915</v>
      </c>
      <c r="I51" s="7">
        <f t="shared" si="20"/>
        <v>0.11156149770524348</v>
      </c>
      <c r="J51" s="8">
        <f t="shared" si="21"/>
        <v>0.08610398098890593</v>
      </c>
      <c r="K51" s="31">
        <v>418997</v>
      </c>
      <c r="L51" s="9">
        <f t="shared" si="22"/>
        <v>0.1376575490499541</v>
      </c>
      <c r="M51" s="10">
        <f t="shared" si="23"/>
        <v>0.0700296947223189</v>
      </c>
      <c r="N51" s="11">
        <v>290068</v>
      </c>
      <c r="O51" s="7">
        <f t="shared" si="24"/>
        <v>0.12383284387034776</v>
      </c>
      <c r="P51" s="8">
        <f t="shared" si="25"/>
        <v>0.14655562763157381</v>
      </c>
      <c r="Q51" s="31">
        <v>108225</v>
      </c>
      <c r="R51" s="9">
        <f t="shared" si="26"/>
        <v>-0.018856806128461967</v>
      </c>
      <c r="S51" s="10">
        <f t="shared" si="27"/>
        <v>-0.050657894736842124</v>
      </c>
      <c r="T51" s="11">
        <v>110630</v>
      </c>
      <c r="U51" s="7">
        <f t="shared" si="28"/>
        <v>0.0020924102573391945</v>
      </c>
      <c r="V51" s="8">
        <f aca="true" t="shared" si="31" ref="V51:V56">T51/T47-1</f>
        <v>-5.751848808543958E-05</v>
      </c>
      <c r="W51" s="31">
        <v>256039</v>
      </c>
      <c r="X51" s="9">
        <f t="shared" si="29"/>
        <v>0.1786539612392395</v>
      </c>
      <c r="Y51" s="10">
        <f t="shared" si="30"/>
        <v>0.08817914064886967</v>
      </c>
    </row>
    <row r="52" spans="1:25" ht="12" customHeight="1">
      <c r="A52" s="6" t="s">
        <v>81</v>
      </c>
      <c r="B52" s="11">
        <v>229787</v>
      </c>
      <c r="C52" s="7">
        <f t="shared" si="16"/>
        <v>0.008899719002458673</v>
      </c>
      <c r="D52" s="8">
        <f t="shared" si="17"/>
        <v>0.10284172989887641</v>
      </c>
      <c r="E52" s="31">
        <v>266164</v>
      </c>
      <c r="F52" s="9">
        <f t="shared" si="18"/>
        <v>0.06077356873841744</v>
      </c>
      <c r="G52" s="10">
        <f t="shared" si="19"/>
        <v>0.17696688835432295</v>
      </c>
      <c r="H52" s="11">
        <v>243792</v>
      </c>
      <c r="I52" s="7">
        <f t="shared" si="20"/>
        <v>-0.028388099555626378</v>
      </c>
      <c r="J52" s="8">
        <f t="shared" si="21"/>
        <v>0.023918823000709688</v>
      </c>
      <c r="K52" s="31">
        <v>419677</v>
      </c>
      <c r="L52" s="9">
        <f t="shared" si="22"/>
        <v>0.0016229233144866573</v>
      </c>
      <c r="M52" s="10">
        <f t="shared" si="23"/>
        <v>0.12162718351114998</v>
      </c>
      <c r="N52" s="11">
        <v>263131</v>
      </c>
      <c r="O52" s="7">
        <f t="shared" si="24"/>
        <v>-0.0928644317884082</v>
      </c>
      <c r="P52" s="8">
        <f t="shared" si="25"/>
        <v>0.034092338164555036</v>
      </c>
      <c r="Q52" s="31">
        <v>105293</v>
      </c>
      <c r="R52" s="9">
        <f t="shared" si="26"/>
        <v>-0.02709170709170705</v>
      </c>
      <c r="S52" s="10">
        <f t="shared" si="27"/>
        <v>-0.03313988723806727</v>
      </c>
      <c r="T52" s="11">
        <v>107384</v>
      </c>
      <c r="U52" s="7">
        <f t="shared" si="28"/>
        <v>-0.02934104673235105</v>
      </c>
      <c r="V52" s="8">
        <f t="shared" si="31"/>
        <v>-0.08045110850409753</v>
      </c>
      <c r="W52" s="31">
        <v>239567</v>
      </c>
      <c r="X52" s="9">
        <f t="shared" si="29"/>
        <v>-0.06433394912493795</v>
      </c>
      <c r="Y52" s="10">
        <f t="shared" si="30"/>
        <v>0.0907207670699004</v>
      </c>
    </row>
    <row r="53" spans="1:25" ht="12" customHeight="1">
      <c r="A53" s="6" t="s">
        <v>92</v>
      </c>
      <c r="B53" s="11">
        <v>213685</v>
      </c>
      <c r="C53" s="7">
        <f t="shared" si="16"/>
        <v>-0.07007358988976753</v>
      </c>
      <c r="D53" s="8">
        <f t="shared" si="17"/>
        <v>-0.019986883321179816</v>
      </c>
      <c r="E53" s="12">
        <v>240605</v>
      </c>
      <c r="F53" s="9">
        <f t="shared" si="18"/>
        <v>-0.09602726138771589</v>
      </c>
      <c r="G53" s="10">
        <f t="shared" si="19"/>
        <v>-0.020006761242602367</v>
      </c>
      <c r="H53" s="11">
        <v>231668</v>
      </c>
      <c r="I53" s="7">
        <f t="shared" si="20"/>
        <v>-0.04973091815974273</v>
      </c>
      <c r="J53" s="8">
        <f t="shared" si="21"/>
        <v>-0.05632678332844532</v>
      </c>
      <c r="K53" s="12">
        <v>379990</v>
      </c>
      <c r="L53" s="9">
        <f t="shared" si="22"/>
        <v>-0.0945655825789834</v>
      </c>
      <c r="M53" s="10">
        <f t="shared" si="23"/>
        <v>-0.04405031446540886</v>
      </c>
      <c r="N53" s="11">
        <v>252809</v>
      </c>
      <c r="O53" s="7">
        <f t="shared" si="24"/>
        <v>-0.03922760906164613</v>
      </c>
      <c r="P53" s="8">
        <f t="shared" si="25"/>
        <v>-0.04803343814132133</v>
      </c>
      <c r="Q53" s="12">
        <v>99677</v>
      </c>
      <c r="R53" s="9">
        <f t="shared" si="26"/>
        <v>-0.05333687899480499</v>
      </c>
      <c r="S53" s="10">
        <f t="shared" si="27"/>
        <v>-0.07079266530562778</v>
      </c>
      <c r="T53" s="11">
        <v>105706</v>
      </c>
      <c r="U53" s="7">
        <f t="shared" si="28"/>
        <v>-0.015626164046785407</v>
      </c>
      <c r="V53" s="8">
        <f t="shared" si="31"/>
        <v>-0.03538837786538185</v>
      </c>
      <c r="W53" s="12">
        <v>210004</v>
      </c>
      <c r="X53" s="9">
        <f t="shared" si="29"/>
        <v>-0.12340180408820911</v>
      </c>
      <c r="Y53" s="10">
        <f t="shared" si="30"/>
        <v>-0.12572646583737157</v>
      </c>
    </row>
    <row r="54" spans="1:25" ht="12" customHeight="1">
      <c r="A54" s="6" t="s">
        <v>94</v>
      </c>
      <c r="B54" s="11">
        <v>207497</v>
      </c>
      <c r="C54" s="7">
        <f>B54/B53-1</f>
        <v>-0.02895851370007252</v>
      </c>
      <c r="D54" s="8">
        <f>B54/B50-1</f>
        <v>0.00037122746118978256</v>
      </c>
      <c r="E54" s="12">
        <v>216908</v>
      </c>
      <c r="F54" s="9">
        <f>E54/E53-1</f>
        <v>-0.09848922507844804</v>
      </c>
      <c r="G54" s="10">
        <f>E54/E50-1</f>
        <v>-0.10985078546922966</v>
      </c>
      <c r="H54" s="11">
        <v>225622</v>
      </c>
      <c r="I54" s="7">
        <f>H54/H53-1</f>
        <v>-0.026097691524077593</v>
      </c>
      <c r="J54" s="8">
        <f>H54/H50-1</f>
        <v>-0.00048730352807757615</v>
      </c>
      <c r="K54" s="12">
        <v>409455</v>
      </c>
      <c r="L54" s="9">
        <f>K54/K53-1</f>
        <v>0.07754151425037503</v>
      </c>
      <c r="M54" s="10">
        <f>K54/K50-1</f>
        <v>0.11174918136943446</v>
      </c>
      <c r="N54" s="11">
        <v>249547</v>
      </c>
      <c r="O54" s="7">
        <f>N54/N53-1</f>
        <v>-0.012903021648754565</v>
      </c>
      <c r="P54" s="8">
        <f>N54/N50-1</f>
        <v>-0.0331607944022998</v>
      </c>
      <c r="Q54" s="12">
        <v>104464</v>
      </c>
      <c r="R54" s="9">
        <f>Q54/Q53-1</f>
        <v>0.04802512114128632</v>
      </c>
      <c r="S54" s="10">
        <f>Q54/Q50-1</f>
        <v>-0.05295317528670507</v>
      </c>
      <c r="T54" s="11">
        <v>114050</v>
      </c>
      <c r="U54" s="7">
        <f>T54/T53-1</f>
        <v>0.07893591659886856</v>
      </c>
      <c r="V54" s="8">
        <f t="shared" si="31"/>
        <v>0.033070951729635256</v>
      </c>
      <c r="W54" s="12">
        <v>208143</v>
      </c>
      <c r="X54" s="9">
        <f>W54/W53-1</f>
        <v>-0.008861735966933959</v>
      </c>
      <c r="Y54" s="10">
        <f>W54/W50-1</f>
        <v>-0.04183123877917416</v>
      </c>
    </row>
    <row r="55" spans="1:25" ht="12" customHeight="1">
      <c r="A55" s="6" t="s">
        <v>95</v>
      </c>
      <c r="B55" s="11">
        <v>219530</v>
      </c>
      <c r="C55" s="7">
        <f>B55/B54-1</f>
        <v>0.05799119987276935</v>
      </c>
      <c r="D55" s="8">
        <f>B55/B51-1</f>
        <v>-0.03613452757288371</v>
      </c>
      <c r="E55" s="12">
        <v>235266</v>
      </c>
      <c r="F55" s="9">
        <f>E55/E54-1</f>
        <v>0.08463496044405927</v>
      </c>
      <c r="G55" s="10">
        <f>E55/E51-1</f>
        <v>-0.06236773409321883</v>
      </c>
      <c r="H55" s="11">
        <v>247945</v>
      </c>
      <c r="I55" s="7">
        <f>H55/H54-1</f>
        <v>0.09893981969843368</v>
      </c>
      <c r="J55" s="8">
        <f>H55/H51-1</f>
        <v>-0.01183667775940056</v>
      </c>
      <c r="K55" s="12">
        <v>375359</v>
      </c>
      <c r="L55" s="9">
        <f>K55/K54-1</f>
        <v>-0.08327166599504221</v>
      </c>
      <c r="M55" s="10">
        <f>K55/K51-1</f>
        <v>-0.10414871705525341</v>
      </c>
      <c r="N55" s="11">
        <v>252917</v>
      </c>
      <c r="O55" s="7">
        <f>N55/N54-1</f>
        <v>0.013504470099820809</v>
      </c>
      <c r="P55" s="8">
        <f>N55/N51-1</f>
        <v>-0.12807686473516555</v>
      </c>
      <c r="Q55" s="12">
        <v>96313</v>
      </c>
      <c r="R55" s="9">
        <f>Q55/Q54-1</f>
        <v>-0.0780268800735181</v>
      </c>
      <c r="S55" s="10">
        <f>Q55/Q51-1</f>
        <v>-0.11006699006699006</v>
      </c>
      <c r="T55" s="11">
        <v>99200</v>
      </c>
      <c r="U55" s="7">
        <f>T55/T54-1</f>
        <v>-0.13020604997807983</v>
      </c>
      <c r="V55" s="8">
        <f t="shared" si="31"/>
        <v>-0.10331736418692938</v>
      </c>
      <c r="W55" s="12">
        <v>250498</v>
      </c>
      <c r="X55" s="9">
        <f>W55/W54-1</f>
        <v>0.20348990838029635</v>
      </c>
      <c r="Y55" s="10">
        <f>W55/W51-1</f>
        <v>-0.02164123434320553</v>
      </c>
    </row>
    <row r="56" spans="1:25" ht="12" customHeight="1">
      <c r="A56" s="6" t="s">
        <v>96</v>
      </c>
      <c r="B56" s="11">
        <v>216673</v>
      </c>
      <c r="C56" s="7">
        <f>B56/B55-1</f>
        <v>-0.013014166628706803</v>
      </c>
      <c r="D56" s="8">
        <f>B56/B52-1</f>
        <v>-0.05707024331228483</v>
      </c>
      <c r="E56" s="31">
        <v>230119</v>
      </c>
      <c r="F56" s="9">
        <f>E56/E55-1</f>
        <v>-0.021877364345039285</v>
      </c>
      <c r="G56" s="10">
        <f>E56/E52-1</f>
        <v>-0.1354240242857787</v>
      </c>
      <c r="H56" s="11">
        <v>220625</v>
      </c>
      <c r="I56" s="7">
        <f>H56/H55-1</f>
        <v>-0.1101857266732541</v>
      </c>
      <c r="J56" s="8">
        <f>H56/H52-1</f>
        <v>-0.09502772855548991</v>
      </c>
      <c r="K56" s="31">
        <v>417936</v>
      </c>
      <c r="L56" s="9">
        <f>K56/K55-1</f>
        <v>0.11343007627364732</v>
      </c>
      <c r="M56" s="10">
        <f>K56/K52-1</f>
        <v>-0.00414842843424823</v>
      </c>
      <c r="N56" s="11">
        <v>243078</v>
      </c>
      <c r="O56" s="7">
        <f>N56/N55-1</f>
        <v>-0.03890209040910653</v>
      </c>
      <c r="P56" s="8">
        <f>N56/N52-1</f>
        <v>-0.07620918857907277</v>
      </c>
      <c r="Q56" s="31">
        <v>99563</v>
      </c>
      <c r="R56" s="9">
        <f>Q56/Q55-1</f>
        <v>0.03374414668840142</v>
      </c>
      <c r="S56" s="10">
        <f>Q56/Q52-1</f>
        <v>-0.05441957205132342</v>
      </c>
      <c r="T56" s="11">
        <v>117100</v>
      </c>
      <c r="U56" s="7">
        <f>T56/T55-1</f>
        <v>0.18044354838709675</v>
      </c>
      <c r="V56" s="8">
        <f t="shared" si="31"/>
        <v>0.09047902853311474</v>
      </c>
      <c r="W56" s="31">
        <v>222249</v>
      </c>
      <c r="X56" s="9">
        <f>W56/W55-1</f>
        <v>-0.1127713594519717</v>
      </c>
      <c r="Y56" s="10">
        <f>W56/W52-1</f>
        <v>-0.07228875429420578</v>
      </c>
    </row>
    <row r="58" spans="1:14" s="4" customFormat="1" ht="12" customHeight="1">
      <c r="A58" s="15" t="s">
        <v>24</v>
      </c>
      <c r="B58" s="15"/>
      <c r="C58" s="13"/>
      <c r="D58" s="24"/>
      <c r="E58" s="24"/>
      <c r="F58" s="13"/>
      <c r="G58" s="24"/>
      <c r="H58" s="24"/>
      <c r="I58" s="13"/>
      <c r="J58" s="24"/>
      <c r="K58" s="24"/>
      <c r="L58" s="13"/>
      <c r="M58" s="24"/>
      <c r="N58" s="24"/>
    </row>
    <row r="59" spans="1:14" s="4" customFormat="1" ht="12" customHeight="1">
      <c r="A59" s="15" t="s">
        <v>25</v>
      </c>
      <c r="B59" s="15"/>
      <c r="C59" s="13"/>
      <c r="D59" s="24"/>
      <c r="E59" s="24"/>
      <c r="F59" s="13"/>
      <c r="G59" s="24"/>
      <c r="H59" s="24"/>
      <c r="I59" s="13"/>
      <c r="J59" s="24"/>
      <c r="K59" s="24"/>
      <c r="L59" s="13"/>
      <c r="M59" s="24"/>
      <c r="N59" s="24"/>
    </row>
  </sheetData>
  <sheetProtection/>
  <mergeCells count="16">
    <mergeCell ref="B7:D7"/>
    <mergeCell ref="E7:G7"/>
    <mergeCell ref="H7:J7"/>
    <mergeCell ref="K7:M7"/>
    <mergeCell ref="N7:P7"/>
    <mergeCell ref="Q7:S7"/>
    <mergeCell ref="T7:V7"/>
    <mergeCell ref="W7:Y7"/>
    <mergeCell ref="B8:D8"/>
    <mergeCell ref="E8:G8"/>
    <mergeCell ref="H8:J8"/>
    <mergeCell ref="K8:M8"/>
    <mergeCell ref="N8:P8"/>
    <mergeCell ref="Q8:S8"/>
    <mergeCell ref="T8:V8"/>
    <mergeCell ref="W8:Y8"/>
  </mergeCells>
  <conditionalFormatting sqref="B38">
    <cfRule type="cellIs" priority="1" dxfId="4" operator="lessThan">
      <formula>0</formula>
    </cfRule>
  </conditionalFormatting>
  <hyperlinks>
    <hyperlink ref="A6" location="Index!A1" display="Return to Index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58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9" sqref="A9"/>
    </sheetView>
  </sheetViews>
  <sheetFormatPr defaultColWidth="9.140625" defaultRowHeight="12" customHeight="1"/>
  <cols>
    <col min="1" max="1" width="12.57421875" style="4" customWidth="1"/>
    <col min="2" max="2" width="13.8515625" style="13" customWidth="1"/>
    <col min="3" max="4" width="13.8515625" style="24" customWidth="1"/>
    <col min="5" max="5" width="13.8515625" style="13" customWidth="1"/>
    <col min="6" max="7" width="13.8515625" style="24" customWidth="1"/>
    <col min="8" max="8" width="13.8515625" style="13" customWidth="1"/>
    <col min="9" max="10" width="13.8515625" style="24" customWidth="1"/>
    <col min="11" max="11" width="13.8515625" style="13" customWidth="1"/>
    <col min="12" max="13" width="13.8515625" style="24" customWidth="1"/>
    <col min="14" max="16384" width="9.140625" style="4" customWidth="1"/>
  </cols>
  <sheetData>
    <row r="1" ht="59.25" customHeight="1"/>
    <row r="2" ht="12">
      <c r="A2" s="6" t="s">
        <v>0</v>
      </c>
    </row>
    <row r="3" ht="12">
      <c r="A3" s="4" t="s">
        <v>91</v>
      </c>
    </row>
    <row r="4" ht="12">
      <c r="A4" s="6" t="s">
        <v>1</v>
      </c>
    </row>
    <row r="5" ht="12">
      <c r="A5" s="6"/>
    </row>
    <row r="6" ht="12">
      <c r="A6" s="68" t="s">
        <v>90</v>
      </c>
    </row>
    <row r="7" spans="2:13" ht="15">
      <c r="B7" s="89" t="s">
        <v>19</v>
      </c>
      <c r="C7" s="89"/>
      <c r="D7" s="89"/>
      <c r="E7" s="91" t="s">
        <v>20</v>
      </c>
      <c r="F7" s="92"/>
      <c r="G7" s="93"/>
      <c r="H7" s="89" t="s">
        <v>21</v>
      </c>
      <c r="I7" s="89"/>
      <c r="J7" s="89"/>
      <c r="K7" s="91" t="s">
        <v>22</v>
      </c>
      <c r="L7" s="92"/>
      <c r="M7" s="93"/>
    </row>
    <row r="8" spans="1:13" ht="12">
      <c r="A8" s="6" t="s">
        <v>36</v>
      </c>
      <c r="B8" s="70" t="s">
        <v>4</v>
      </c>
      <c r="C8" s="7" t="s">
        <v>5</v>
      </c>
      <c r="D8" s="7" t="s">
        <v>6</v>
      </c>
      <c r="E8" s="71" t="s">
        <v>4</v>
      </c>
      <c r="F8" s="9" t="s">
        <v>5</v>
      </c>
      <c r="G8" s="10" t="s">
        <v>6</v>
      </c>
      <c r="H8" s="70" t="s">
        <v>4</v>
      </c>
      <c r="I8" s="7" t="s">
        <v>5</v>
      </c>
      <c r="J8" s="7" t="s">
        <v>6</v>
      </c>
      <c r="K8" s="23" t="s">
        <v>4</v>
      </c>
      <c r="L8" s="9" t="s">
        <v>5</v>
      </c>
      <c r="M8" s="10" t="s">
        <v>6</v>
      </c>
    </row>
    <row r="9" spans="1:13" ht="12" customHeight="1">
      <c r="A9" s="6" t="s">
        <v>38</v>
      </c>
      <c r="B9" s="17">
        <v>76089.15163934426</v>
      </c>
      <c r="C9" s="7" t="s">
        <v>18</v>
      </c>
      <c r="D9" s="7" t="s">
        <v>18</v>
      </c>
      <c r="E9" s="18">
        <v>68432.24427480916</v>
      </c>
      <c r="F9" s="9" t="s">
        <v>18</v>
      </c>
      <c r="G9" s="10" t="s">
        <v>18</v>
      </c>
      <c r="H9" s="17">
        <v>56628.75111111111</v>
      </c>
      <c r="I9" s="7" t="s">
        <v>18</v>
      </c>
      <c r="J9" s="7" t="s">
        <v>18</v>
      </c>
      <c r="K9" s="18">
        <v>57731.45744680851</v>
      </c>
      <c r="L9" s="9" t="s">
        <v>18</v>
      </c>
      <c r="M9" s="10" t="s">
        <v>18</v>
      </c>
    </row>
    <row r="10" spans="1:13" ht="12" customHeight="1">
      <c r="A10" s="6" t="s">
        <v>39</v>
      </c>
      <c r="B10" s="17">
        <v>90668.57868020305</v>
      </c>
      <c r="C10" s="7">
        <f>B10/B9-1</f>
        <v>0.19160979885758178</v>
      </c>
      <c r="D10" s="7" t="s">
        <v>18</v>
      </c>
      <c r="E10" s="18">
        <v>81834.06849315068</v>
      </c>
      <c r="F10" s="9">
        <f>E10/E9-1</f>
        <v>0.19584078178881126</v>
      </c>
      <c r="G10" s="10" t="s">
        <v>18</v>
      </c>
      <c r="H10" s="17">
        <v>65688.38906752411</v>
      </c>
      <c r="I10" s="7">
        <f>H10/H9-1</f>
        <v>0.1599830082538305</v>
      </c>
      <c r="J10" s="7" t="s">
        <v>18</v>
      </c>
      <c r="K10" s="18">
        <v>58596.63513513513</v>
      </c>
      <c r="L10" s="9">
        <f>K10/K9-1</f>
        <v>0.014986243663149601</v>
      </c>
      <c r="M10" s="10" t="s">
        <v>18</v>
      </c>
    </row>
    <row r="11" spans="1:13" ht="12" customHeight="1">
      <c r="A11" s="6" t="s">
        <v>40</v>
      </c>
      <c r="B11" s="17">
        <v>88082.4498381877</v>
      </c>
      <c r="C11" s="7">
        <f>B11/B10-1</f>
        <v>-0.028522878373740346</v>
      </c>
      <c r="D11" s="7" t="s">
        <v>18</v>
      </c>
      <c r="E11" s="18">
        <v>82027.33333333333</v>
      </c>
      <c r="F11" s="9">
        <f>E11/E10-1</f>
        <v>0.002361667258408584</v>
      </c>
      <c r="G11" s="10" t="s">
        <v>18</v>
      </c>
      <c r="H11" s="17">
        <v>62985.79615384615</v>
      </c>
      <c r="I11" s="7">
        <f>H11/H10-1</f>
        <v>-0.04114262736599983</v>
      </c>
      <c r="J11" s="7" t="s">
        <v>18</v>
      </c>
      <c r="K11" s="18">
        <v>50869.09523809524</v>
      </c>
      <c r="L11" s="9">
        <f>K11/K10-1</f>
        <v>-0.13187685400737947</v>
      </c>
      <c r="M11" s="10" t="s">
        <v>18</v>
      </c>
    </row>
    <row r="12" spans="1:13" ht="12" customHeight="1">
      <c r="A12" s="6" t="s">
        <v>41</v>
      </c>
      <c r="B12" s="17">
        <v>86728.44791666667</v>
      </c>
      <c r="C12" s="7">
        <f>B12/B11-1</f>
        <v>-0.01537198300011422</v>
      </c>
      <c r="D12" s="7" t="s">
        <v>18</v>
      </c>
      <c r="E12" s="18">
        <v>81621.30337078651</v>
      </c>
      <c r="F12" s="9">
        <f>E12/E11-1</f>
        <v>-0.004949934930797317</v>
      </c>
      <c r="G12" s="10" t="s">
        <v>18</v>
      </c>
      <c r="H12" s="17">
        <v>69868.68821292775</v>
      </c>
      <c r="I12" s="7">
        <f>H12/H11-1</f>
        <v>0.10927689224201864</v>
      </c>
      <c r="J12" s="7" t="s">
        <v>18</v>
      </c>
      <c r="K12" s="18">
        <v>53076.145454545454</v>
      </c>
      <c r="L12" s="9">
        <f>K12/K11-1</f>
        <v>0.04338685809370135</v>
      </c>
      <c r="M12" s="10" t="s">
        <v>18</v>
      </c>
    </row>
    <row r="13" spans="1:13" ht="12" customHeight="1">
      <c r="A13" s="6" t="s">
        <v>42</v>
      </c>
      <c r="B13" s="17">
        <v>81040.11020408163</v>
      </c>
      <c r="C13" s="7">
        <f>B13/B12-1</f>
        <v>-0.06558791087845472</v>
      </c>
      <c r="D13" s="7">
        <f>B13/B9-1</f>
        <v>0.06506786392105512</v>
      </c>
      <c r="E13" s="18">
        <v>73214.8125</v>
      </c>
      <c r="F13" s="9">
        <f>E13/E12-1</f>
        <v>-0.10299383278159369</v>
      </c>
      <c r="G13" s="10">
        <f>E13/E9-1</f>
        <v>0.06988764252689239</v>
      </c>
      <c r="H13" s="17">
        <v>62343.14224137931</v>
      </c>
      <c r="I13" s="7">
        <f>H13/H12-1</f>
        <v>-0.10770985063601057</v>
      </c>
      <c r="J13" s="7">
        <f>H13/H9-1</f>
        <v>0.10090971490888112</v>
      </c>
      <c r="K13" s="58">
        <v>56755.03703703704</v>
      </c>
      <c r="L13" s="9">
        <f>K13/K12-1</f>
        <v>0.06931346560654439</v>
      </c>
      <c r="M13" s="10">
        <f>K13/K9-1</f>
        <v>-0.01691314324900095</v>
      </c>
    </row>
    <row r="14" spans="1:13" ht="12" customHeight="1">
      <c r="A14" s="6" t="s">
        <v>43</v>
      </c>
      <c r="B14" s="17">
        <v>94870.10136986301</v>
      </c>
      <c r="C14" s="7">
        <f aca="true" t="shared" si="0" ref="C14:C46">B14/B13-1</f>
        <v>0.17065612486154813</v>
      </c>
      <c r="D14" s="7">
        <f aca="true" t="shared" si="1" ref="D14:D47">B14/B10-1</f>
        <v>0.04633934656105221</v>
      </c>
      <c r="E14" s="18">
        <v>88916.10824742269</v>
      </c>
      <c r="F14" s="9">
        <f aca="true" t="shared" si="2" ref="F14:F46">E14/E13-1</f>
        <v>0.21445517937265346</v>
      </c>
      <c r="G14" s="10">
        <f aca="true" t="shared" si="3" ref="G14:G46">E14/E10-1</f>
        <v>0.08654145986722828</v>
      </c>
      <c r="H14" s="17">
        <v>74962.92073170732</v>
      </c>
      <c r="I14" s="7">
        <f aca="true" t="shared" si="4" ref="I14:I46">H14/H13-1</f>
        <v>0.20242448546252167</v>
      </c>
      <c r="J14" s="7">
        <f aca="true" t="shared" si="5" ref="J14:J46">H14/H10-1</f>
        <v>0.14118981749802817</v>
      </c>
      <c r="K14" s="58">
        <v>64167.03703703704</v>
      </c>
      <c r="L14" s="9">
        <f aca="true" t="shared" si="6" ref="L14:L46">K14/K13-1</f>
        <v>0.13059633799838943</v>
      </c>
      <c r="M14" s="10">
        <f aca="true" t="shared" si="7" ref="M14:M46">K14/K10-1</f>
        <v>0.0950635115660734</v>
      </c>
    </row>
    <row r="15" spans="1:13" ht="12" customHeight="1">
      <c r="A15" s="6" t="s">
        <v>44</v>
      </c>
      <c r="B15" s="17">
        <v>96570.9335106383</v>
      </c>
      <c r="C15" s="7">
        <f t="shared" si="0"/>
        <v>0.017928010155110696</v>
      </c>
      <c r="D15" s="7">
        <f t="shared" si="1"/>
        <v>0.09636975002448733</v>
      </c>
      <c r="E15" s="18">
        <v>86558.48958333333</v>
      </c>
      <c r="F15" s="9">
        <f t="shared" si="2"/>
        <v>-0.026515090578738798</v>
      </c>
      <c r="G15" s="10">
        <f t="shared" si="3"/>
        <v>0.05523958985216315</v>
      </c>
      <c r="H15" s="17">
        <v>72696.56756756757</v>
      </c>
      <c r="I15" s="7">
        <f t="shared" si="4"/>
        <v>-0.030232989083376682</v>
      </c>
      <c r="J15" s="7">
        <f t="shared" si="5"/>
        <v>0.15417398852913355</v>
      </c>
      <c r="K15" s="58">
        <v>60361.87218045113</v>
      </c>
      <c r="L15" s="9">
        <f t="shared" si="6"/>
        <v>-0.05930092820694799</v>
      </c>
      <c r="M15" s="10">
        <f t="shared" si="7"/>
        <v>0.18661186911079297</v>
      </c>
    </row>
    <row r="16" spans="1:13" ht="12" customHeight="1">
      <c r="A16" s="6" t="s">
        <v>45</v>
      </c>
      <c r="B16" s="17">
        <v>101538.40438871473</v>
      </c>
      <c r="C16" s="7">
        <f t="shared" si="0"/>
        <v>0.051438571602181016</v>
      </c>
      <c r="D16" s="7">
        <f t="shared" si="1"/>
        <v>0.1707623833678915</v>
      </c>
      <c r="E16" s="18">
        <v>90876.80337078651</v>
      </c>
      <c r="F16" s="9">
        <f t="shared" si="2"/>
        <v>0.049888968814500556</v>
      </c>
      <c r="G16" s="10">
        <f t="shared" si="3"/>
        <v>0.11339564081639852</v>
      </c>
      <c r="H16" s="17">
        <v>70587.24838709677</v>
      </c>
      <c r="I16" s="7">
        <f t="shared" si="4"/>
        <v>-0.02901538891104183</v>
      </c>
      <c r="J16" s="7">
        <f t="shared" si="5"/>
        <v>0.010284437743831365</v>
      </c>
      <c r="K16" s="58">
        <v>65705.6690647482</v>
      </c>
      <c r="L16" s="9">
        <f t="shared" si="6"/>
        <v>0.0885293429654046</v>
      </c>
      <c r="M16" s="10">
        <f t="shared" si="7"/>
        <v>0.2379510324655867</v>
      </c>
    </row>
    <row r="17" spans="1:13" ht="12" customHeight="1">
      <c r="A17" s="6" t="s">
        <v>46</v>
      </c>
      <c r="B17" s="17">
        <v>96324.34375</v>
      </c>
      <c r="C17" s="7">
        <f t="shared" si="0"/>
        <v>-0.051350626101568264</v>
      </c>
      <c r="D17" s="7">
        <f t="shared" si="1"/>
        <v>0.1886008484863655</v>
      </c>
      <c r="E17" s="18">
        <v>94571.73684210527</v>
      </c>
      <c r="F17" s="9">
        <f t="shared" si="2"/>
        <v>0.04065870865024879</v>
      </c>
      <c r="G17" s="10">
        <f t="shared" si="3"/>
        <v>0.29170223364439085</v>
      </c>
      <c r="H17" s="17">
        <v>70360.11255411255</v>
      </c>
      <c r="I17" s="7">
        <f t="shared" si="4"/>
        <v>-0.0032178026226297174</v>
      </c>
      <c r="J17" s="7">
        <f t="shared" si="5"/>
        <v>0.12859426112487626</v>
      </c>
      <c r="K17" s="18">
        <v>63422.738738738735</v>
      </c>
      <c r="L17" s="9">
        <f t="shared" si="6"/>
        <v>-0.034744799931339276</v>
      </c>
      <c r="M17" s="10">
        <f t="shared" si="7"/>
        <v>0.11748211347920545</v>
      </c>
    </row>
    <row r="18" spans="1:13" ht="12" customHeight="1">
      <c r="A18" s="6" t="s">
        <v>47</v>
      </c>
      <c r="B18" s="17">
        <v>113108.06490384616</v>
      </c>
      <c r="C18" s="7">
        <f t="shared" si="0"/>
        <v>0.1742417389046178</v>
      </c>
      <c r="D18" s="7">
        <f t="shared" si="1"/>
        <v>0.1922414255981466</v>
      </c>
      <c r="E18" s="18">
        <v>111010.21031746031</v>
      </c>
      <c r="F18" s="9">
        <f t="shared" si="2"/>
        <v>0.1738201499122336</v>
      </c>
      <c r="G18" s="10">
        <f t="shared" si="3"/>
        <v>0.24848255850961687</v>
      </c>
      <c r="H18" s="17">
        <v>80264.04069767441</v>
      </c>
      <c r="I18" s="7">
        <f t="shared" si="4"/>
        <v>0.14076055003386978</v>
      </c>
      <c r="J18" s="7">
        <f t="shared" si="5"/>
        <v>0.07071656112413005</v>
      </c>
      <c r="K18" s="18">
        <v>72507.515</v>
      </c>
      <c r="L18" s="9">
        <f t="shared" si="6"/>
        <v>0.14324162661415096</v>
      </c>
      <c r="M18" s="10">
        <f t="shared" si="7"/>
        <v>0.1299807244979827</v>
      </c>
    </row>
    <row r="19" spans="1:13" ht="12" customHeight="1">
      <c r="A19" s="6" t="s">
        <v>48</v>
      </c>
      <c r="B19" s="17">
        <v>116878.18390804598</v>
      </c>
      <c r="C19" s="7">
        <f t="shared" si="0"/>
        <v>0.03333200870693731</v>
      </c>
      <c r="D19" s="7">
        <f t="shared" si="1"/>
        <v>0.2102832566609769</v>
      </c>
      <c r="E19" s="18">
        <v>104289.83185840708</v>
      </c>
      <c r="F19" s="9">
        <f t="shared" si="2"/>
        <v>-0.060538381468107305</v>
      </c>
      <c r="G19" s="10">
        <f t="shared" si="3"/>
        <v>0.20484810167583944</v>
      </c>
      <c r="H19" s="17">
        <v>92052.77469135802</v>
      </c>
      <c r="I19" s="7">
        <f t="shared" si="4"/>
        <v>0.1468744146346619</v>
      </c>
      <c r="J19" s="7">
        <f t="shared" si="5"/>
        <v>0.26626026195528274</v>
      </c>
      <c r="K19" s="18">
        <v>73343.01129943503</v>
      </c>
      <c r="L19" s="9">
        <f t="shared" si="6"/>
        <v>0.011522892481352187</v>
      </c>
      <c r="M19" s="10">
        <f t="shared" si="7"/>
        <v>0.2150552766186069</v>
      </c>
    </row>
    <row r="20" spans="1:13" ht="12" customHeight="1">
      <c r="A20" s="6" t="s">
        <v>49</v>
      </c>
      <c r="B20" s="17">
        <v>122441.47727272728</v>
      </c>
      <c r="C20" s="7">
        <f t="shared" si="0"/>
        <v>0.04759907434100996</v>
      </c>
      <c r="D20" s="7">
        <f t="shared" si="1"/>
        <v>0.20586371245297785</v>
      </c>
      <c r="E20" s="18">
        <v>107459.90476190476</v>
      </c>
      <c r="F20" s="9">
        <f t="shared" si="2"/>
        <v>0.03039675917592466</v>
      </c>
      <c r="G20" s="10">
        <f t="shared" si="3"/>
        <v>0.1824789250504062</v>
      </c>
      <c r="H20" s="17">
        <v>93525.29813664596</v>
      </c>
      <c r="I20" s="7">
        <f t="shared" si="4"/>
        <v>0.015996513415539537</v>
      </c>
      <c r="J20" s="7">
        <f t="shared" si="5"/>
        <v>0.32496024811391044</v>
      </c>
      <c r="K20" s="18">
        <v>77089.58563535912</v>
      </c>
      <c r="L20" s="9">
        <f t="shared" si="6"/>
        <v>0.05108290850818875</v>
      </c>
      <c r="M20" s="10">
        <f t="shared" si="7"/>
        <v>0.17325623089528075</v>
      </c>
    </row>
    <row r="21" spans="1:13" ht="12" customHeight="1">
      <c r="A21" s="6" t="s">
        <v>50</v>
      </c>
      <c r="B21" s="17">
        <v>122031.77021276596</v>
      </c>
      <c r="C21" s="7">
        <f t="shared" si="0"/>
        <v>-0.003346146004500894</v>
      </c>
      <c r="D21" s="7">
        <f t="shared" si="1"/>
        <v>0.26688400317044425</v>
      </c>
      <c r="E21" s="18">
        <v>112432.57142857143</v>
      </c>
      <c r="F21" s="9">
        <f t="shared" si="2"/>
        <v>0.046274623802100345</v>
      </c>
      <c r="G21" s="10">
        <f t="shared" si="3"/>
        <v>0.1888601730587458</v>
      </c>
      <c r="H21" s="17">
        <v>95508.11836734693</v>
      </c>
      <c r="I21" s="7">
        <f t="shared" si="4"/>
        <v>0.021200897192585888</v>
      </c>
      <c r="J21" s="7">
        <f t="shared" si="5"/>
        <v>0.35741849892428124</v>
      </c>
      <c r="K21" s="18">
        <v>87322.08759124088</v>
      </c>
      <c r="L21" s="9">
        <f t="shared" si="6"/>
        <v>0.13273520504160508</v>
      </c>
      <c r="M21" s="10">
        <f t="shared" si="7"/>
        <v>0.37682618770142096</v>
      </c>
    </row>
    <row r="22" spans="1:13" ht="12" customHeight="1">
      <c r="A22" s="6" t="s">
        <v>51</v>
      </c>
      <c r="B22" s="17">
        <v>134761.98317307694</v>
      </c>
      <c r="C22" s="7">
        <f t="shared" si="0"/>
        <v>0.10431884203691766</v>
      </c>
      <c r="D22" s="7">
        <f t="shared" si="1"/>
        <v>0.19144451182715305</v>
      </c>
      <c r="E22" s="18">
        <v>124438.8172413793</v>
      </c>
      <c r="F22" s="9">
        <f t="shared" si="2"/>
        <v>0.10678618891533098</v>
      </c>
      <c r="G22" s="10">
        <f t="shared" si="3"/>
        <v>0.12096731359680057</v>
      </c>
      <c r="H22" s="17">
        <v>111532.36147757256</v>
      </c>
      <c r="I22" s="7">
        <f t="shared" si="4"/>
        <v>0.16777885884624566</v>
      </c>
      <c r="J22" s="7">
        <f t="shared" si="5"/>
        <v>0.3895682363871338</v>
      </c>
      <c r="K22" s="18">
        <v>94944.39631336405</v>
      </c>
      <c r="L22" s="9">
        <f t="shared" si="6"/>
        <v>0.08728958425505784</v>
      </c>
      <c r="M22" s="10">
        <f t="shared" si="7"/>
        <v>0.30944214973253525</v>
      </c>
    </row>
    <row r="23" spans="1:13" ht="12" customHeight="1">
      <c r="A23" s="6" t="s">
        <v>52</v>
      </c>
      <c r="B23" s="17">
        <v>144926.86506024096</v>
      </c>
      <c r="C23" s="7">
        <f t="shared" si="0"/>
        <v>0.07542840827823905</v>
      </c>
      <c r="D23" s="7">
        <f t="shared" si="1"/>
        <v>0.23998217814765432</v>
      </c>
      <c r="E23" s="18">
        <v>133612.68275862068</v>
      </c>
      <c r="F23" s="9">
        <f t="shared" si="2"/>
        <v>0.0737218957927448</v>
      </c>
      <c r="G23" s="10">
        <f t="shared" si="3"/>
        <v>0.28116692085595507</v>
      </c>
      <c r="H23" s="17">
        <v>107178.1139896373</v>
      </c>
      <c r="I23" s="7">
        <f t="shared" si="4"/>
        <v>-0.03904021604358143</v>
      </c>
      <c r="J23" s="7">
        <f t="shared" si="5"/>
        <v>0.1643116065647423</v>
      </c>
      <c r="K23" s="18">
        <v>102222.04</v>
      </c>
      <c r="L23" s="9">
        <f t="shared" si="6"/>
        <v>0.07665164000428293</v>
      </c>
      <c r="M23" s="10">
        <f t="shared" si="7"/>
        <v>0.39375297235426454</v>
      </c>
    </row>
    <row r="24" spans="1:13" ht="12" customHeight="1">
      <c r="A24" s="6" t="s">
        <v>53</v>
      </c>
      <c r="B24" s="17">
        <v>148788.81369863014</v>
      </c>
      <c r="C24" s="7">
        <f t="shared" si="0"/>
        <v>0.02664756901202492</v>
      </c>
      <c r="D24" s="7">
        <f t="shared" si="1"/>
        <v>0.21518309818507464</v>
      </c>
      <c r="E24" s="18">
        <v>124579.50226244344</v>
      </c>
      <c r="F24" s="9">
        <f t="shared" si="2"/>
        <v>-0.0676072084601147</v>
      </c>
      <c r="G24" s="10">
        <f t="shared" si="3"/>
        <v>0.15931148960600683</v>
      </c>
      <c r="H24" s="17">
        <v>111766.65664160402</v>
      </c>
      <c r="I24" s="7">
        <f t="shared" si="4"/>
        <v>0.04281231009915287</v>
      </c>
      <c r="J24" s="7">
        <f t="shared" si="5"/>
        <v>0.19504197119271804</v>
      </c>
      <c r="K24" s="18">
        <v>104419.26200873363</v>
      </c>
      <c r="L24" s="9">
        <f t="shared" si="6"/>
        <v>0.021494601445379402</v>
      </c>
      <c r="M24" s="10">
        <f t="shared" si="7"/>
        <v>0.35451839762956316</v>
      </c>
    </row>
    <row r="25" spans="1:13" ht="12" customHeight="1">
      <c r="A25" s="6" t="s">
        <v>54</v>
      </c>
      <c r="B25" s="17">
        <v>137428.52765957447</v>
      </c>
      <c r="C25" s="7">
        <f t="shared" si="0"/>
        <v>-0.07635174820377144</v>
      </c>
      <c r="D25" s="7">
        <f t="shared" si="1"/>
        <v>0.12617007374361466</v>
      </c>
      <c r="E25" s="18">
        <v>142960.38596491228</v>
      </c>
      <c r="F25" s="9">
        <f t="shared" si="2"/>
        <v>0.14754340295682877</v>
      </c>
      <c r="G25" s="10">
        <f t="shared" si="3"/>
        <v>0.27152109169481364</v>
      </c>
      <c r="H25" s="17">
        <v>119338.45555555556</v>
      </c>
      <c r="I25" s="7">
        <f t="shared" si="4"/>
        <v>0.06774649203502259</v>
      </c>
      <c r="J25" s="7">
        <f t="shared" si="5"/>
        <v>0.24951111586715036</v>
      </c>
      <c r="K25" s="58">
        <v>104136.01162790698</v>
      </c>
      <c r="L25" s="9">
        <f t="shared" si="6"/>
        <v>-0.0027126257682510424</v>
      </c>
      <c r="M25" s="10">
        <f t="shared" si="7"/>
        <v>0.19255064211672224</v>
      </c>
    </row>
    <row r="26" spans="1:13" ht="12" customHeight="1">
      <c r="A26" s="6" t="s">
        <v>55</v>
      </c>
      <c r="B26" s="17">
        <v>165691.4184914842</v>
      </c>
      <c r="C26" s="7">
        <f t="shared" si="0"/>
        <v>0.20565519629170437</v>
      </c>
      <c r="D26" s="7">
        <f t="shared" si="1"/>
        <v>0.22951157730206506</v>
      </c>
      <c r="E26" s="18">
        <v>142189.52554744526</v>
      </c>
      <c r="F26" s="9">
        <f t="shared" si="2"/>
        <v>-0.005392126023332167</v>
      </c>
      <c r="G26" s="10">
        <f t="shared" si="3"/>
        <v>0.1426460705716459</v>
      </c>
      <c r="H26" s="17">
        <v>129614.00890207716</v>
      </c>
      <c r="I26" s="7">
        <f t="shared" si="4"/>
        <v>0.08610429302680256</v>
      </c>
      <c r="J26" s="7">
        <f t="shared" si="5"/>
        <v>0.1621201881226242</v>
      </c>
      <c r="K26" s="58">
        <v>108986.27727272727</v>
      </c>
      <c r="L26" s="9">
        <f t="shared" si="6"/>
        <v>0.04657625704113766</v>
      </c>
      <c r="M26" s="10">
        <f t="shared" si="7"/>
        <v>0.147895836980394</v>
      </c>
    </row>
    <row r="27" spans="1:13" ht="12" customHeight="1">
      <c r="A27" s="6" t="s">
        <v>56</v>
      </c>
      <c r="B27" s="17">
        <v>160862.30184331798</v>
      </c>
      <c r="C27" s="7">
        <f t="shared" si="0"/>
        <v>-0.029145242959063733</v>
      </c>
      <c r="D27" s="7">
        <f t="shared" si="1"/>
        <v>0.10995502301421634</v>
      </c>
      <c r="E27" s="18">
        <v>141480.4393939394</v>
      </c>
      <c r="F27" s="9">
        <f t="shared" si="2"/>
        <v>-0.004986908499594489</v>
      </c>
      <c r="G27" s="10">
        <f t="shared" si="3"/>
        <v>0.058884803993736856</v>
      </c>
      <c r="H27" s="17">
        <v>129672.765625</v>
      </c>
      <c r="I27" s="7">
        <f t="shared" si="4"/>
        <v>0.000453320774664423</v>
      </c>
      <c r="J27" s="7">
        <f t="shared" si="5"/>
        <v>0.20988101766315492</v>
      </c>
      <c r="K27" s="58">
        <v>110471.13888888889</v>
      </c>
      <c r="L27" s="9">
        <f t="shared" si="6"/>
        <v>0.013624298887151776</v>
      </c>
      <c r="M27" s="10">
        <f t="shared" si="7"/>
        <v>0.08069785037442911</v>
      </c>
    </row>
    <row r="28" spans="1:13" ht="12" customHeight="1">
      <c r="A28" s="6" t="s">
        <v>57</v>
      </c>
      <c r="B28" s="17">
        <v>144786.6595744681</v>
      </c>
      <c r="C28" s="7">
        <f t="shared" si="0"/>
        <v>-0.09993418025627765</v>
      </c>
      <c r="D28" s="7">
        <f t="shared" si="1"/>
        <v>-0.02689821919185642</v>
      </c>
      <c r="E28" s="18">
        <v>146314.3768115942</v>
      </c>
      <c r="F28" s="9">
        <f t="shared" si="2"/>
        <v>0.03416682502798252</v>
      </c>
      <c r="G28" s="10">
        <f t="shared" si="3"/>
        <v>0.1744658965113164</v>
      </c>
      <c r="H28" s="17">
        <v>126390.63897763578</v>
      </c>
      <c r="I28" s="7">
        <f t="shared" si="4"/>
        <v>-0.02531084018718155</v>
      </c>
      <c r="J28" s="7">
        <f t="shared" si="5"/>
        <v>0.13084387397330577</v>
      </c>
      <c r="K28" s="58">
        <v>117157.89673913043</v>
      </c>
      <c r="L28" s="9">
        <f t="shared" si="6"/>
        <v>0.06052945518165642</v>
      </c>
      <c r="M28" s="10">
        <f t="shared" si="7"/>
        <v>0.12199506571240981</v>
      </c>
    </row>
    <row r="29" spans="1:13" ht="12" customHeight="1">
      <c r="A29" s="6" t="s">
        <v>58</v>
      </c>
      <c r="B29" s="17">
        <v>149877.50915750916</v>
      </c>
      <c r="C29" s="7">
        <f t="shared" si="0"/>
        <v>0.03516104037487433</v>
      </c>
      <c r="D29" s="7">
        <f t="shared" si="1"/>
        <v>0.09058513330487106</v>
      </c>
      <c r="E29" s="18">
        <v>141456.60689655173</v>
      </c>
      <c r="F29" s="9">
        <f t="shared" si="2"/>
        <v>-0.03320090630121553</v>
      </c>
      <c r="G29" s="10">
        <f t="shared" si="3"/>
        <v>-0.010518851486100655</v>
      </c>
      <c r="H29" s="17">
        <v>124339.79185520361</v>
      </c>
      <c r="I29" s="7">
        <f t="shared" si="4"/>
        <v>-0.01622625804427702</v>
      </c>
      <c r="J29" s="7">
        <f t="shared" si="5"/>
        <v>0.04190884050212795</v>
      </c>
      <c r="K29" s="58">
        <v>115294.1568627451</v>
      </c>
      <c r="L29" s="9">
        <f t="shared" si="6"/>
        <v>-0.015907932186041362</v>
      </c>
      <c r="M29" s="10">
        <f t="shared" si="7"/>
        <v>0.10714972717322602</v>
      </c>
    </row>
    <row r="30" spans="1:13" ht="12" customHeight="1">
      <c r="A30" s="6" t="s">
        <v>59</v>
      </c>
      <c r="B30" s="17">
        <v>175428.40084388186</v>
      </c>
      <c r="C30" s="7">
        <f t="shared" si="0"/>
        <v>0.17047849160290474</v>
      </c>
      <c r="D30" s="7">
        <f t="shared" si="1"/>
        <v>0.058765761323348764</v>
      </c>
      <c r="E30" s="18">
        <v>145919.8487394958</v>
      </c>
      <c r="F30" s="9">
        <f t="shared" si="2"/>
        <v>0.031552021081687975</v>
      </c>
      <c r="G30" s="10">
        <f t="shared" si="3"/>
        <v>0.02623486630037175</v>
      </c>
      <c r="H30" s="17">
        <v>136435.46666666667</v>
      </c>
      <c r="I30" s="7">
        <f t="shared" si="4"/>
        <v>0.09727919462458767</v>
      </c>
      <c r="J30" s="7">
        <f t="shared" si="5"/>
        <v>0.05262901612543369</v>
      </c>
      <c r="K30" s="58">
        <v>118749.2734375</v>
      </c>
      <c r="L30" s="9">
        <f t="shared" si="6"/>
        <v>0.0299678376491197</v>
      </c>
      <c r="M30" s="10">
        <f t="shared" si="7"/>
        <v>0.0895800499758499</v>
      </c>
    </row>
    <row r="31" spans="1:13" ht="12" customHeight="1">
      <c r="A31" s="6" t="s">
        <v>60</v>
      </c>
      <c r="B31" s="17">
        <v>169593.60651629072</v>
      </c>
      <c r="C31" s="7">
        <f t="shared" si="0"/>
        <v>-0.033260260593629076</v>
      </c>
      <c r="D31" s="7">
        <f t="shared" si="1"/>
        <v>0.054278128392549974</v>
      </c>
      <c r="E31" s="18">
        <v>144872.7224489796</v>
      </c>
      <c r="F31" s="9">
        <f t="shared" si="2"/>
        <v>-0.007176037390126289</v>
      </c>
      <c r="G31" s="10">
        <f t="shared" si="3"/>
        <v>0.023977046364654697</v>
      </c>
      <c r="H31" s="17">
        <v>134542.271875</v>
      </c>
      <c r="I31" s="7">
        <f t="shared" si="4"/>
        <v>-0.013876119149370703</v>
      </c>
      <c r="J31" s="7">
        <f t="shared" si="5"/>
        <v>0.037552266480396446</v>
      </c>
      <c r="K31" s="58">
        <v>111329.54585152838</v>
      </c>
      <c r="L31" s="9">
        <f t="shared" si="6"/>
        <v>-0.062482298806457615</v>
      </c>
      <c r="M31" s="10">
        <f t="shared" si="7"/>
        <v>0.007770418330735884</v>
      </c>
    </row>
    <row r="32" spans="1:13" ht="12" customHeight="1">
      <c r="A32" s="6" t="s">
        <v>61</v>
      </c>
      <c r="B32" s="17">
        <v>157229.1275</v>
      </c>
      <c r="C32" s="7">
        <f t="shared" si="0"/>
        <v>-0.07290651617284294</v>
      </c>
      <c r="D32" s="7">
        <f t="shared" si="1"/>
        <v>0.08593656323103693</v>
      </c>
      <c r="E32" s="18">
        <v>154258.6830357143</v>
      </c>
      <c r="F32" s="9">
        <f t="shared" si="2"/>
        <v>0.06478763170920732</v>
      </c>
      <c r="G32" s="10">
        <f t="shared" si="3"/>
        <v>0.054296142301516914</v>
      </c>
      <c r="H32" s="17">
        <v>134619.14420062696</v>
      </c>
      <c r="I32" s="7">
        <f t="shared" si="4"/>
        <v>0.0005713618817020372</v>
      </c>
      <c r="J32" s="7">
        <f t="shared" si="5"/>
        <v>0.06510375522705592</v>
      </c>
      <c r="K32" s="58">
        <v>113470.40404040404</v>
      </c>
      <c r="L32" s="9">
        <f t="shared" si="6"/>
        <v>0.0192299193578922</v>
      </c>
      <c r="M32" s="10">
        <f t="shared" si="7"/>
        <v>-0.031474555291284734</v>
      </c>
    </row>
    <row r="33" spans="1:13" ht="12" customHeight="1">
      <c r="A33" s="6" t="s">
        <v>62</v>
      </c>
      <c r="B33" s="17">
        <v>172204.09404388713</v>
      </c>
      <c r="C33" s="7">
        <f t="shared" si="0"/>
        <v>0.095242953910605</v>
      </c>
      <c r="D33" s="7">
        <f t="shared" si="1"/>
        <v>0.14896554534352813</v>
      </c>
      <c r="E33" s="18">
        <v>160875.54658385093</v>
      </c>
      <c r="F33" s="9">
        <f t="shared" si="2"/>
        <v>0.04289459379479266</v>
      </c>
      <c r="G33" s="10">
        <f t="shared" si="3"/>
        <v>0.13727842137130009</v>
      </c>
      <c r="H33" s="17">
        <v>144153.55474452555</v>
      </c>
      <c r="I33" s="7">
        <f t="shared" si="4"/>
        <v>0.07082507172745922</v>
      </c>
      <c r="J33" s="7">
        <f t="shared" si="5"/>
        <v>0.15935174567764676</v>
      </c>
      <c r="K33" s="58">
        <v>119618.66115702479</v>
      </c>
      <c r="L33" s="9">
        <f t="shared" si="6"/>
        <v>0.05418379504872051</v>
      </c>
      <c r="M33" s="10">
        <f t="shared" si="7"/>
        <v>0.03750844285567667</v>
      </c>
    </row>
    <row r="34" spans="1:13" ht="12" customHeight="1">
      <c r="A34" s="6" t="s">
        <v>63</v>
      </c>
      <c r="B34" s="17">
        <v>175548.76107899807</v>
      </c>
      <c r="C34" s="7">
        <f t="shared" si="0"/>
        <v>0.019422691740758058</v>
      </c>
      <c r="D34" s="7">
        <f t="shared" si="1"/>
        <v>0.0006860932125998254</v>
      </c>
      <c r="E34" s="18">
        <v>174749.18021201412</v>
      </c>
      <c r="F34" s="9">
        <f t="shared" si="2"/>
        <v>0.0862382998707143</v>
      </c>
      <c r="G34" s="10">
        <f t="shared" si="3"/>
        <v>0.19756963649260673</v>
      </c>
      <c r="H34" s="17">
        <v>158967.6421319797</v>
      </c>
      <c r="I34" s="7">
        <f t="shared" si="4"/>
        <v>0.1027660220638209</v>
      </c>
      <c r="J34" s="7">
        <f t="shared" si="5"/>
        <v>0.16514896027997383</v>
      </c>
      <c r="K34" s="58">
        <v>130551.20338983051</v>
      </c>
      <c r="L34" s="9">
        <f t="shared" si="6"/>
        <v>0.09139495566209721</v>
      </c>
      <c r="M34" s="10">
        <f t="shared" si="7"/>
        <v>0.099385281363781</v>
      </c>
    </row>
    <row r="35" spans="1:13" ht="12" customHeight="1">
      <c r="A35" s="6" t="s">
        <v>64</v>
      </c>
      <c r="B35" s="17">
        <v>183280.06464646466</v>
      </c>
      <c r="C35" s="7">
        <f t="shared" si="0"/>
        <v>0.044040775451485326</v>
      </c>
      <c r="D35" s="7">
        <f t="shared" si="1"/>
        <v>0.0807014981950942</v>
      </c>
      <c r="E35" s="18">
        <v>158024.0588235294</v>
      </c>
      <c r="F35" s="9">
        <f t="shared" si="2"/>
        <v>-0.09570929813915574</v>
      </c>
      <c r="G35" s="10">
        <f t="shared" si="3"/>
        <v>0.09077855480476216</v>
      </c>
      <c r="H35" s="17">
        <v>157588.8567164179</v>
      </c>
      <c r="I35" s="7">
        <f t="shared" si="4"/>
        <v>-0.008673371492904702</v>
      </c>
      <c r="J35" s="7">
        <f t="shared" si="5"/>
        <v>0.17129623664174431</v>
      </c>
      <c r="K35" s="58">
        <v>126481.17408906882</v>
      </c>
      <c r="L35" s="9">
        <f t="shared" si="6"/>
        <v>-0.031175731782482563</v>
      </c>
      <c r="M35" s="10">
        <f t="shared" si="7"/>
        <v>0.13609709912718948</v>
      </c>
    </row>
    <row r="36" spans="1:13" ht="12" customHeight="1">
      <c r="A36" s="6" t="s">
        <v>65</v>
      </c>
      <c r="B36" s="17">
        <v>182302.40572792361</v>
      </c>
      <c r="C36" s="7">
        <f t="shared" si="0"/>
        <v>-0.005334234906708923</v>
      </c>
      <c r="D36" s="7">
        <f t="shared" si="1"/>
        <v>0.15946967732123052</v>
      </c>
      <c r="E36" s="18">
        <v>169729.25547445254</v>
      </c>
      <c r="F36" s="9">
        <f t="shared" si="2"/>
        <v>0.07407224404984247</v>
      </c>
      <c r="G36" s="10">
        <f t="shared" si="3"/>
        <v>0.10028979979789199</v>
      </c>
      <c r="H36" s="17">
        <v>156502.29663608564</v>
      </c>
      <c r="I36" s="7">
        <f t="shared" si="4"/>
        <v>-0.006894904265265067</v>
      </c>
      <c r="J36" s="7">
        <f t="shared" si="5"/>
        <v>0.16255602102807565</v>
      </c>
      <c r="K36" s="58">
        <v>129628.31972789115</v>
      </c>
      <c r="L36" s="9">
        <f t="shared" si="6"/>
        <v>0.024882324673916267</v>
      </c>
      <c r="M36" s="10">
        <f t="shared" si="7"/>
        <v>0.14239762186564242</v>
      </c>
    </row>
    <row r="37" spans="1:13" ht="12" customHeight="1">
      <c r="A37" s="6" t="s">
        <v>66</v>
      </c>
      <c r="B37" s="2">
        <v>186130.47440273038</v>
      </c>
      <c r="C37" s="7">
        <f t="shared" si="0"/>
        <v>0.02099845396730493</v>
      </c>
      <c r="D37" s="7">
        <f t="shared" si="1"/>
        <v>0.0808713662480871</v>
      </c>
      <c r="E37" s="27">
        <v>174801.07317073172</v>
      </c>
      <c r="F37" s="9">
        <f t="shared" si="2"/>
        <v>0.029881811960476012</v>
      </c>
      <c r="G37" s="10">
        <f t="shared" si="3"/>
        <v>0.08656086572873023</v>
      </c>
      <c r="H37" s="2">
        <v>165169.37696335078</v>
      </c>
      <c r="I37" s="7">
        <f t="shared" si="4"/>
        <v>0.0553798922671318</v>
      </c>
      <c r="J37" s="7">
        <f t="shared" si="5"/>
        <v>0.14578774873828304</v>
      </c>
      <c r="K37" s="42">
        <v>151899.60730593608</v>
      </c>
      <c r="L37" s="9">
        <f t="shared" si="6"/>
        <v>0.17180881172258977</v>
      </c>
      <c r="M37" s="10">
        <f t="shared" si="7"/>
        <v>0.26986546945660694</v>
      </c>
    </row>
    <row r="38" spans="1:13" ht="12" customHeight="1">
      <c r="A38" s="6" t="s">
        <v>67</v>
      </c>
      <c r="B38" s="2">
        <v>203902.34680851063</v>
      </c>
      <c r="C38" s="7">
        <f t="shared" si="0"/>
        <v>0.0954807237385924</v>
      </c>
      <c r="D38" s="7">
        <f t="shared" si="1"/>
        <v>0.1615140178446106</v>
      </c>
      <c r="E38" s="27">
        <v>172448.43624161073</v>
      </c>
      <c r="F38" s="9">
        <f t="shared" si="2"/>
        <v>-0.013458938703557743</v>
      </c>
      <c r="G38" s="10">
        <f t="shared" si="3"/>
        <v>-0.013165978619253171</v>
      </c>
      <c r="H38" s="2">
        <v>188639.54</v>
      </c>
      <c r="I38" s="7">
        <f t="shared" si="4"/>
        <v>0.14209754536918173</v>
      </c>
      <c r="J38" s="7">
        <f t="shared" si="5"/>
        <v>0.1866536954947462</v>
      </c>
      <c r="K38" s="42">
        <v>151930.66530612245</v>
      </c>
      <c r="L38" s="9">
        <f t="shared" si="6"/>
        <v>0.0002044639926146452</v>
      </c>
      <c r="M38" s="10">
        <f t="shared" si="7"/>
        <v>0.16376303979712925</v>
      </c>
    </row>
    <row r="39" spans="1:13" ht="12" customHeight="1">
      <c r="A39" s="6" t="s">
        <v>68</v>
      </c>
      <c r="B39" s="2">
        <v>219322.95573440645</v>
      </c>
      <c r="C39" s="7">
        <f t="shared" si="0"/>
        <v>0.07562742247580734</v>
      </c>
      <c r="D39" s="7">
        <f t="shared" si="1"/>
        <v>0.19665472705646514</v>
      </c>
      <c r="E39" s="27">
        <v>174465.2384341637</v>
      </c>
      <c r="F39" s="9">
        <f t="shared" si="2"/>
        <v>0.011695102817443459</v>
      </c>
      <c r="G39" s="10">
        <f t="shared" si="3"/>
        <v>0.10404225617945118</v>
      </c>
      <c r="H39" s="2">
        <v>170306.2</v>
      </c>
      <c r="I39" s="7">
        <f t="shared" si="4"/>
        <v>-0.09718715387028609</v>
      </c>
      <c r="J39" s="7">
        <f t="shared" si="5"/>
        <v>0.08069950850945662</v>
      </c>
      <c r="K39" s="42">
        <v>153071.4716981132</v>
      </c>
      <c r="L39" s="9">
        <f t="shared" si="6"/>
        <v>0.007508730312555167</v>
      </c>
      <c r="M39" s="10">
        <f t="shared" si="7"/>
        <v>0.21023126801716208</v>
      </c>
    </row>
    <row r="40" spans="1:13" ht="12" customHeight="1">
      <c r="A40" s="6" t="s">
        <v>69</v>
      </c>
      <c r="B40" s="2">
        <v>188754.1723076923</v>
      </c>
      <c r="C40" s="7">
        <f t="shared" si="0"/>
        <v>-0.1393779475766871</v>
      </c>
      <c r="D40" s="7">
        <f t="shared" si="1"/>
        <v>0.03539046319222794</v>
      </c>
      <c r="E40" s="27">
        <v>179152.4358974359</v>
      </c>
      <c r="F40" s="9">
        <f t="shared" si="2"/>
        <v>0.026866082351648224</v>
      </c>
      <c r="G40" s="10">
        <f t="shared" si="3"/>
        <v>0.05551889329062498</v>
      </c>
      <c r="H40" s="2">
        <v>169199.9022222222</v>
      </c>
      <c r="I40" s="7">
        <f t="shared" si="4"/>
        <v>-0.0064959336640579846</v>
      </c>
      <c r="J40" s="7">
        <f t="shared" si="5"/>
        <v>0.08113366933944932</v>
      </c>
      <c r="K40" s="42">
        <v>150653.5364806867</v>
      </c>
      <c r="L40" s="9">
        <f t="shared" si="6"/>
        <v>-0.015796119228507544</v>
      </c>
      <c r="M40" s="10">
        <f t="shared" si="7"/>
        <v>0.162196168221038</v>
      </c>
    </row>
    <row r="41" spans="1:13" ht="12" customHeight="1">
      <c r="A41" s="6" t="s">
        <v>70</v>
      </c>
      <c r="B41" s="3">
        <v>188677.35433070865</v>
      </c>
      <c r="C41" s="7">
        <f t="shared" si="0"/>
        <v>-0.00040697366338704466</v>
      </c>
      <c r="D41" s="7">
        <f t="shared" si="1"/>
        <v>0.013683304338802715</v>
      </c>
      <c r="E41" s="28">
        <v>177525.04938271604</v>
      </c>
      <c r="F41" s="9">
        <f t="shared" si="2"/>
        <v>-0.009083809028706313</v>
      </c>
      <c r="G41" s="10">
        <f t="shared" si="3"/>
        <v>0.015583292268027238</v>
      </c>
      <c r="H41" s="72">
        <v>176035.12565445027</v>
      </c>
      <c r="I41" s="7">
        <f t="shared" si="4"/>
        <v>0.04039732495383408</v>
      </c>
      <c r="J41" s="7">
        <f t="shared" si="5"/>
        <v>0.06578549178344661</v>
      </c>
      <c r="K41" s="58">
        <v>144199.4812030075</v>
      </c>
      <c r="L41" s="9">
        <f t="shared" si="6"/>
        <v>-0.04284038349479147</v>
      </c>
      <c r="M41" s="10">
        <f t="shared" si="7"/>
        <v>-0.05069220546054465</v>
      </c>
    </row>
    <row r="42" spans="1:13" ht="12" customHeight="1">
      <c r="A42" s="6" t="s">
        <v>71</v>
      </c>
      <c r="B42" s="3">
        <v>213976.96501457726</v>
      </c>
      <c r="C42" s="7">
        <f t="shared" si="0"/>
        <v>0.13408928047360757</v>
      </c>
      <c r="D42" s="7">
        <f t="shared" si="1"/>
        <v>0.04940903507858074</v>
      </c>
      <c r="E42" s="28">
        <v>178080.47549019608</v>
      </c>
      <c r="F42" s="9">
        <f t="shared" si="2"/>
        <v>0.0031287196337157486</v>
      </c>
      <c r="G42" s="10">
        <f t="shared" si="3"/>
        <v>0.032659265409020755</v>
      </c>
      <c r="H42" s="72">
        <v>191774.71296296295</v>
      </c>
      <c r="I42" s="7">
        <f t="shared" si="4"/>
        <v>0.08941162878713671</v>
      </c>
      <c r="J42" s="7">
        <f t="shared" si="5"/>
        <v>0.01661991416520059</v>
      </c>
      <c r="K42" s="58">
        <v>153886.977443609</v>
      </c>
      <c r="L42" s="9">
        <f t="shared" si="6"/>
        <v>0.06718121424419832</v>
      </c>
      <c r="M42" s="10">
        <f t="shared" si="7"/>
        <v>0.012876348125935078</v>
      </c>
    </row>
    <row r="43" spans="1:13" ht="12" customHeight="1">
      <c r="A43" s="6" t="s">
        <v>72</v>
      </c>
      <c r="B43" s="3">
        <v>194953.72375690608</v>
      </c>
      <c r="C43" s="7">
        <f t="shared" si="0"/>
        <v>-0.08890322028997477</v>
      </c>
      <c r="D43" s="7">
        <f t="shared" si="1"/>
        <v>-0.11111117801554149</v>
      </c>
      <c r="E43" s="28">
        <v>154045.6434108527</v>
      </c>
      <c r="F43" s="9">
        <f t="shared" si="2"/>
        <v>-0.1349661270455591</v>
      </c>
      <c r="G43" s="10">
        <f t="shared" si="3"/>
        <v>-0.1170410518827597</v>
      </c>
      <c r="H43" s="72">
        <v>174586.7931034483</v>
      </c>
      <c r="I43" s="7">
        <f t="shared" si="4"/>
        <v>-0.08962557990027664</v>
      </c>
      <c r="J43" s="7">
        <f t="shared" si="5"/>
        <v>0.02513468742446423</v>
      </c>
      <c r="K43" s="58">
        <v>138554.3818181818</v>
      </c>
      <c r="L43" s="9">
        <f t="shared" si="6"/>
        <v>-0.09963543296602695</v>
      </c>
      <c r="M43" s="10">
        <f t="shared" si="7"/>
        <v>-0.09483863791786051</v>
      </c>
    </row>
    <row r="44" spans="1:13" ht="12" customHeight="1">
      <c r="A44" s="6" t="s">
        <v>73</v>
      </c>
      <c r="B44" s="3">
        <v>185687.7734375</v>
      </c>
      <c r="C44" s="7">
        <f t="shared" si="0"/>
        <v>-0.04752897323961913</v>
      </c>
      <c r="D44" s="7">
        <f t="shared" si="1"/>
        <v>-0.01624546272383154</v>
      </c>
      <c r="E44" s="28">
        <v>160084.16049382716</v>
      </c>
      <c r="F44" s="9">
        <f t="shared" si="2"/>
        <v>0.03919953170547785</v>
      </c>
      <c r="G44" s="10">
        <f t="shared" si="3"/>
        <v>-0.10643603760166154</v>
      </c>
      <c r="H44" s="72">
        <v>154842.44285714286</v>
      </c>
      <c r="I44" s="7">
        <f t="shared" si="4"/>
        <v>-0.11309188911332069</v>
      </c>
      <c r="J44" s="7">
        <f t="shared" si="5"/>
        <v>-0.08485500982277572</v>
      </c>
      <c r="K44" s="58">
        <v>123143.92857142857</v>
      </c>
      <c r="L44" s="9">
        <f t="shared" si="6"/>
        <v>-0.11122313884649015</v>
      </c>
      <c r="M44" s="10">
        <f t="shared" si="7"/>
        <v>-0.1826018064486974</v>
      </c>
    </row>
    <row r="45" spans="1:13" ht="12" customHeight="1">
      <c r="A45" s="6" t="s">
        <v>74</v>
      </c>
      <c r="B45" s="3">
        <v>180457.9090909091</v>
      </c>
      <c r="C45" s="7">
        <f t="shared" si="0"/>
        <v>-0.028164828786377827</v>
      </c>
      <c r="D45" s="7">
        <f t="shared" si="1"/>
        <v>-0.04356349636635637</v>
      </c>
      <c r="E45" s="28">
        <v>163574.11267605633</v>
      </c>
      <c r="F45" s="9">
        <f t="shared" si="2"/>
        <v>0.021800733885622314</v>
      </c>
      <c r="G45" s="10">
        <f t="shared" si="3"/>
        <v>-0.07858573623930487</v>
      </c>
      <c r="H45" s="72">
        <v>155497.61666666667</v>
      </c>
      <c r="I45" s="7">
        <f t="shared" si="4"/>
        <v>0.004231228837743517</v>
      </c>
      <c r="J45" s="7">
        <f t="shared" si="5"/>
        <v>-0.11666710783675005</v>
      </c>
      <c r="K45" s="58">
        <v>128244.61538461539</v>
      </c>
      <c r="L45" s="9">
        <f t="shared" si="6"/>
        <v>0.04142053020688086</v>
      </c>
      <c r="M45" s="10">
        <f t="shared" si="7"/>
        <v>-0.11064440513437412</v>
      </c>
    </row>
    <row r="46" spans="1:13" ht="12" customHeight="1">
      <c r="A46" s="6" t="s">
        <v>76</v>
      </c>
      <c r="B46" s="3">
        <v>186860.06293706293</v>
      </c>
      <c r="C46" s="7">
        <f t="shared" si="0"/>
        <v>0.03547726934444673</v>
      </c>
      <c r="D46" s="7">
        <f t="shared" si="1"/>
        <v>-0.12672813672101102</v>
      </c>
      <c r="E46" s="28">
        <v>156801.94827586206</v>
      </c>
      <c r="F46" s="9">
        <f t="shared" si="2"/>
        <v>-0.04140119906140605</v>
      </c>
      <c r="G46" s="10">
        <f t="shared" si="3"/>
        <v>-0.11948826594134676</v>
      </c>
      <c r="H46" s="72">
        <v>138955.8208955224</v>
      </c>
      <c r="I46" s="7">
        <f t="shared" si="4"/>
        <v>-0.10637973832489145</v>
      </c>
      <c r="J46" s="7">
        <f t="shared" si="5"/>
        <v>-0.2754215675850932</v>
      </c>
      <c r="K46" s="58">
        <v>139829.14084507042</v>
      </c>
      <c r="L46" s="9">
        <f t="shared" si="6"/>
        <v>0.09033147649678819</v>
      </c>
      <c r="M46" s="10">
        <f t="shared" si="7"/>
        <v>-0.09135169740850879</v>
      </c>
    </row>
    <row r="47" spans="1:13" ht="12" customHeight="1">
      <c r="A47" s="6" t="s">
        <v>77</v>
      </c>
      <c r="B47" s="29">
        <v>209187</v>
      </c>
      <c r="C47" s="7">
        <f aca="true" t="shared" si="8" ref="C47:C52">B47/B46-1</f>
        <v>0.11948479900949782</v>
      </c>
      <c r="D47" s="7">
        <f t="shared" si="1"/>
        <v>0.0730084861617819</v>
      </c>
      <c r="E47" s="28">
        <v>160256</v>
      </c>
      <c r="F47" s="9">
        <f aca="true" t="shared" si="9" ref="F47:F52">E47/E46-1</f>
        <v>0.02202811739342181</v>
      </c>
      <c r="G47" s="9">
        <f aca="true" t="shared" si="10" ref="G47:G52">E47/E43-1</f>
        <v>0.040315042033248316</v>
      </c>
      <c r="H47" s="30">
        <v>154396</v>
      </c>
      <c r="I47" s="7">
        <f aca="true" t="shared" si="11" ref="I47:I52">H47/H46-1</f>
        <v>0.1111157417153954</v>
      </c>
      <c r="J47" s="8">
        <f aca="true" t="shared" si="12" ref="J47:J52">H47/H43-1</f>
        <v>-0.11564902902755425</v>
      </c>
      <c r="K47" s="69">
        <v>126456</v>
      </c>
      <c r="L47" s="9">
        <f aca="true" t="shared" si="13" ref="L47:L52">K47/K46-1</f>
        <v>-0.09563915478739693</v>
      </c>
      <c r="M47" s="10">
        <f aca="true" t="shared" si="14" ref="M47:M52">K47/K43-1</f>
        <v>-0.08731865177716236</v>
      </c>
    </row>
    <row r="48" spans="1:13" ht="12" customHeight="1">
      <c r="A48" s="6" t="s">
        <v>78</v>
      </c>
      <c r="B48" s="29">
        <v>210905</v>
      </c>
      <c r="C48" s="7">
        <f t="shared" si="8"/>
        <v>0.008212747446064927</v>
      </c>
      <c r="D48" s="8">
        <f aca="true" t="shared" si="15" ref="D48:D53">B48/B44-1</f>
        <v>0.13580445333406832</v>
      </c>
      <c r="E48" s="73">
        <v>164348</v>
      </c>
      <c r="F48" s="9">
        <f t="shared" si="9"/>
        <v>0.025534145367412053</v>
      </c>
      <c r="G48" s="9">
        <f t="shared" si="10"/>
        <v>0.026634986828301788</v>
      </c>
      <c r="H48" s="30">
        <v>177289</v>
      </c>
      <c r="I48" s="7">
        <f t="shared" si="11"/>
        <v>0.14827456669861916</v>
      </c>
      <c r="J48" s="8">
        <f t="shared" si="12"/>
        <v>0.14496385311852933</v>
      </c>
      <c r="K48" s="69">
        <v>130440</v>
      </c>
      <c r="L48" s="9">
        <f t="shared" si="13"/>
        <v>0.031505029417346675</v>
      </c>
      <c r="M48" s="10">
        <f t="shared" si="14"/>
        <v>0.059248324405530184</v>
      </c>
    </row>
    <row r="49" spans="1:13" ht="12" customHeight="1">
      <c r="A49" s="6" t="s">
        <v>79</v>
      </c>
      <c r="B49" s="3">
        <v>210592</v>
      </c>
      <c r="C49" s="7">
        <f t="shared" si="8"/>
        <v>-0.0014840805101823396</v>
      </c>
      <c r="D49" s="8">
        <f t="shared" si="15"/>
        <v>0.16698681183272646</v>
      </c>
      <c r="E49" s="73">
        <v>161618</v>
      </c>
      <c r="F49" s="9">
        <f t="shared" si="9"/>
        <v>-0.01661109353323431</v>
      </c>
      <c r="G49" s="10">
        <f t="shared" si="10"/>
        <v>-0.011958571219213843</v>
      </c>
      <c r="H49" s="72">
        <v>163355</v>
      </c>
      <c r="I49" s="7">
        <f t="shared" si="11"/>
        <v>-0.07859483667909462</v>
      </c>
      <c r="J49" s="8">
        <f t="shared" si="12"/>
        <v>0.050530570832971966</v>
      </c>
      <c r="K49" s="69">
        <v>126110</v>
      </c>
      <c r="L49" s="9">
        <f t="shared" si="13"/>
        <v>-0.033195338853112544</v>
      </c>
      <c r="M49" s="10">
        <f t="shared" si="14"/>
        <v>-0.016644873378999336</v>
      </c>
    </row>
    <row r="50" spans="1:13" ht="12" customHeight="1">
      <c r="A50" s="6" t="s">
        <v>80</v>
      </c>
      <c r="B50" s="3">
        <v>210521</v>
      </c>
      <c r="C50" s="7">
        <f t="shared" si="8"/>
        <v>-0.00033714481081903447</v>
      </c>
      <c r="D50" s="8">
        <f t="shared" si="15"/>
        <v>0.1266238311763086</v>
      </c>
      <c r="E50" s="73">
        <v>180884</v>
      </c>
      <c r="F50" s="9">
        <f t="shared" si="9"/>
        <v>0.11920701902015862</v>
      </c>
      <c r="G50" s="10">
        <f t="shared" si="10"/>
        <v>0.15358260524780176</v>
      </c>
      <c r="H50" s="72">
        <v>167649</v>
      </c>
      <c r="I50" s="7">
        <f t="shared" si="11"/>
        <v>0.026286308959015736</v>
      </c>
      <c r="J50" s="8">
        <f t="shared" si="12"/>
        <v>0.20649137919923</v>
      </c>
      <c r="K50" s="69">
        <v>141402</v>
      </c>
      <c r="L50" s="9">
        <f t="shared" si="13"/>
        <v>0.12125921814289109</v>
      </c>
      <c r="M50" s="10">
        <f t="shared" si="14"/>
        <v>0.011248436094392522</v>
      </c>
    </row>
    <row r="51" spans="1:13" ht="12" customHeight="1">
      <c r="A51" s="6" t="s">
        <v>81</v>
      </c>
      <c r="B51" s="3">
        <v>225600</v>
      </c>
      <c r="C51" s="7">
        <f t="shared" si="8"/>
        <v>0.07162705858322926</v>
      </c>
      <c r="D51" s="8">
        <f t="shared" si="15"/>
        <v>0.07846089862180738</v>
      </c>
      <c r="E51" s="73">
        <v>160568</v>
      </c>
      <c r="F51" s="9">
        <f t="shared" si="9"/>
        <v>-0.1123150748546029</v>
      </c>
      <c r="G51" s="10">
        <f t="shared" si="10"/>
        <v>0.0019468849840256208</v>
      </c>
      <c r="H51" s="72">
        <v>156892</v>
      </c>
      <c r="I51" s="7">
        <f t="shared" si="11"/>
        <v>-0.06416381845403196</v>
      </c>
      <c r="J51" s="8">
        <f t="shared" si="12"/>
        <v>0.01616622192284778</v>
      </c>
      <c r="K51" s="69">
        <v>137014</v>
      </c>
      <c r="L51" s="9">
        <f t="shared" si="13"/>
        <v>-0.0310320928982617</v>
      </c>
      <c r="M51" s="10">
        <f t="shared" si="14"/>
        <v>0.08349149111153276</v>
      </c>
    </row>
    <row r="52" spans="1:13" ht="12" customHeight="1">
      <c r="A52" s="6" t="s">
        <v>92</v>
      </c>
      <c r="B52" s="3">
        <v>198991</v>
      </c>
      <c r="C52" s="7">
        <f t="shared" si="8"/>
        <v>-0.11794769503546099</v>
      </c>
      <c r="D52" s="7">
        <f t="shared" si="15"/>
        <v>-0.0564898888124985</v>
      </c>
      <c r="E52" s="28">
        <v>168345</v>
      </c>
      <c r="F52" s="9">
        <f t="shared" si="9"/>
        <v>0.04843430820586914</v>
      </c>
      <c r="G52" s="10">
        <f t="shared" si="10"/>
        <v>0.0243203446345559</v>
      </c>
      <c r="H52" s="30">
        <v>160130</v>
      </c>
      <c r="I52" s="7">
        <f t="shared" si="11"/>
        <v>0.020638400938225</v>
      </c>
      <c r="J52" s="8">
        <f t="shared" si="12"/>
        <v>-0.09678547456412978</v>
      </c>
      <c r="K52" s="58">
        <v>125000</v>
      </c>
      <c r="L52" s="9">
        <f t="shared" si="13"/>
        <v>-0.08768447020012549</v>
      </c>
      <c r="M52" s="10">
        <f t="shared" si="14"/>
        <v>-0.04170499846672804</v>
      </c>
    </row>
    <row r="53" spans="1:13" ht="12" customHeight="1">
      <c r="A53" s="6" t="s">
        <v>94</v>
      </c>
      <c r="B53" s="3">
        <v>191539</v>
      </c>
      <c r="C53" s="7">
        <f>B53/B52-1</f>
        <v>-0.03744892985109882</v>
      </c>
      <c r="D53" s="7">
        <f t="shared" si="15"/>
        <v>-0.09047352226105454</v>
      </c>
      <c r="E53" s="28">
        <v>162855</v>
      </c>
      <c r="F53" s="9">
        <f>E53/E52-1</f>
        <v>-0.032611601176156135</v>
      </c>
      <c r="G53" s="10">
        <f>E53/E49-1</f>
        <v>0.0076538504374512595</v>
      </c>
      <c r="H53" s="30">
        <v>153043</v>
      </c>
      <c r="I53" s="7">
        <f>H53/H52-1</f>
        <v>-0.044257790545182085</v>
      </c>
      <c r="J53" s="8">
        <f>H53/H49-1</f>
        <v>-0.06312631997796214</v>
      </c>
      <c r="K53" s="58">
        <v>146708</v>
      </c>
      <c r="L53" s="9">
        <f>K53/K52-1</f>
        <v>0.17366400000000004</v>
      </c>
      <c r="M53" s="10">
        <f>K53/K49-1</f>
        <v>0.16333359765284272</v>
      </c>
    </row>
    <row r="54" spans="1:13" ht="12" customHeight="1">
      <c r="A54" s="6" t="s">
        <v>95</v>
      </c>
      <c r="B54" s="3">
        <v>226053</v>
      </c>
      <c r="C54" s="7">
        <f>B54/B53-1</f>
        <v>0.1801930677303316</v>
      </c>
      <c r="D54" s="7">
        <f>B54/B50-1</f>
        <v>0.07377886291628855</v>
      </c>
      <c r="E54" s="28">
        <v>161350</v>
      </c>
      <c r="F54" s="9">
        <f>E54/E53-1</f>
        <v>-0.009241349666881615</v>
      </c>
      <c r="G54" s="10">
        <f>E54/E50-1</f>
        <v>-0.10799186218792156</v>
      </c>
      <c r="H54" s="30">
        <v>151714</v>
      </c>
      <c r="I54" s="7">
        <f>H54/H53-1</f>
        <v>-0.008683833955162923</v>
      </c>
      <c r="J54" s="8">
        <f>H54/H50-1</f>
        <v>-0.09504977661662162</v>
      </c>
      <c r="K54" s="58">
        <v>127025</v>
      </c>
      <c r="L54" s="9">
        <f>K54/K53-1</f>
        <v>-0.13416446274231808</v>
      </c>
      <c r="M54" s="10">
        <f>K54/K50-1</f>
        <v>-0.10167465806707121</v>
      </c>
    </row>
    <row r="55" spans="1:13" ht="12" customHeight="1">
      <c r="A55" s="6" t="s">
        <v>96</v>
      </c>
      <c r="B55" s="3">
        <v>201710</v>
      </c>
      <c r="C55" s="7">
        <f>B55/B54-1</f>
        <v>-0.1076871353178237</v>
      </c>
      <c r="D55" s="7">
        <f>B55/B51-1</f>
        <v>-0.10589539007092197</v>
      </c>
      <c r="E55" s="28">
        <v>178686</v>
      </c>
      <c r="F55" s="9">
        <f>E55/E54-1</f>
        <v>0.10744344592500776</v>
      </c>
      <c r="G55" s="10">
        <f>E55/E51-1</f>
        <v>0.1128369289023965</v>
      </c>
      <c r="H55" s="30">
        <v>173571</v>
      </c>
      <c r="I55" s="7">
        <f>H55/H54-1</f>
        <v>0.14406712630343943</v>
      </c>
      <c r="J55" s="8">
        <f>H55/H51-1</f>
        <v>0.10630879840909668</v>
      </c>
      <c r="K55" s="58">
        <v>136562</v>
      </c>
      <c r="L55" s="9">
        <f>K55/K54-1</f>
        <v>0.07507970871875624</v>
      </c>
      <c r="M55" s="10">
        <f>K55/K51-1</f>
        <v>-0.0032989329557563396</v>
      </c>
    </row>
    <row r="56" ht="12" customHeight="1">
      <c r="A56" s="6"/>
    </row>
    <row r="57" ht="12" customHeight="1">
      <c r="A57" s="6" t="s">
        <v>24</v>
      </c>
    </row>
    <row r="58" ht="12" customHeight="1">
      <c r="A58" s="6" t="s">
        <v>25</v>
      </c>
    </row>
  </sheetData>
  <sheetProtection/>
  <mergeCells count="4">
    <mergeCell ref="B7:D7"/>
    <mergeCell ref="E7:G7"/>
    <mergeCell ref="H7:J7"/>
    <mergeCell ref="K7:M7"/>
  </mergeCells>
  <conditionalFormatting sqref="B37 E37 H37">
    <cfRule type="cellIs" priority="1" dxfId="4" operator="lessThan">
      <formula>0</formula>
    </cfRule>
  </conditionalFormatting>
  <hyperlinks>
    <hyperlink ref="A6" location="Index!A1" display="Return to Index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9"/>
  <sheetViews>
    <sheetView showGridLines="0" zoomScalePageLayoutView="0" workbookViewId="0" topLeftCell="A1">
      <pane xSplit="4" ySplit="8" topLeftCell="E4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80" sqref="A80"/>
    </sheetView>
  </sheetViews>
  <sheetFormatPr defaultColWidth="9.140625" defaultRowHeight="12" customHeight="1"/>
  <cols>
    <col min="1" max="1" width="12.57421875" style="79" customWidth="1"/>
    <col min="2" max="2" width="12.421875" style="25" bestFit="1" customWidth="1"/>
    <col min="3" max="4" width="9.140625" style="57" customWidth="1"/>
  </cols>
  <sheetData>
    <row r="1" spans="1:2" ht="55.5" customHeight="1">
      <c r="A1" s="45"/>
      <c r="B1" s="44"/>
    </row>
    <row r="2" spans="1:2" ht="12">
      <c r="A2" s="46" t="s">
        <v>0</v>
      </c>
      <c r="B2" s="44"/>
    </row>
    <row r="3" spans="1:2" ht="12">
      <c r="A3" t="s">
        <v>31</v>
      </c>
      <c r="B3" s="44"/>
    </row>
    <row r="4" spans="1:2" ht="12">
      <c r="A4" s="46" t="s">
        <v>32</v>
      </c>
      <c r="B4" s="44"/>
    </row>
    <row r="5" spans="1:2" ht="12">
      <c r="A5" s="46"/>
      <c r="B5" s="44"/>
    </row>
    <row r="6" spans="1:2" ht="12">
      <c r="A6" s="68" t="s">
        <v>90</v>
      </c>
      <c r="B6" s="44"/>
    </row>
    <row r="7" spans="1:2" ht="12">
      <c r="A7" s="45"/>
      <c r="B7" s="44"/>
    </row>
    <row r="8" spans="1:4" ht="12" customHeight="1">
      <c r="A8" s="47" t="s">
        <v>33</v>
      </c>
      <c r="B8" s="48" t="s">
        <v>4</v>
      </c>
      <c r="C8" s="56" t="s">
        <v>34</v>
      </c>
      <c r="D8" s="56" t="s">
        <v>35</v>
      </c>
    </row>
    <row r="9" spans="1:4" ht="12" customHeight="1">
      <c r="A9" s="49">
        <v>38718</v>
      </c>
      <c r="B9" s="50">
        <v>163655.61995249407</v>
      </c>
      <c r="C9" s="74" t="s">
        <v>18</v>
      </c>
      <c r="D9" s="74" t="s">
        <v>18</v>
      </c>
    </row>
    <row r="10" spans="1:4" ht="12" customHeight="1">
      <c r="A10" s="49">
        <v>38749</v>
      </c>
      <c r="B10" s="50">
        <v>179837.32994923857</v>
      </c>
      <c r="C10" s="74">
        <f>_xlfn.IFERROR(B10/B9-1,".")</f>
        <v>0.09887659220894296</v>
      </c>
      <c r="D10" s="74" t="s">
        <v>18</v>
      </c>
    </row>
    <row r="11" spans="1:4" ht="12" customHeight="1">
      <c r="A11" s="49">
        <v>38777</v>
      </c>
      <c r="B11" s="50">
        <v>183273.38222222222</v>
      </c>
      <c r="C11" s="74">
        <f aca="true" t="shared" si="0" ref="C11:C66">_xlfn.IFERROR(B11/B10-1,".")</f>
        <v>0.019106446219778306</v>
      </c>
      <c r="D11" s="74" t="s">
        <v>18</v>
      </c>
    </row>
    <row r="12" spans="1:4" ht="12" customHeight="1">
      <c r="A12" s="49">
        <v>38808</v>
      </c>
      <c r="B12" s="50">
        <v>193634.7419678715</v>
      </c>
      <c r="C12" s="74">
        <f t="shared" si="0"/>
        <v>0.05653499498953929</v>
      </c>
      <c r="D12" s="74" t="s">
        <v>18</v>
      </c>
    </row>
    <row r="13" spans="1:4" ht="12" customHeight="1">
      <c r="A13" s="49">
        <v>38838</v>
      </c>
      <c r="B13" s="50">
        <v>208573.2487001733</v>
      </c>
      <c r="C13" s="74">
        <f t="shared" si="0"/>
        <v>0.07714786396534379</v>
      </c>
      <c r="D13" s="74" t="s">
        <v>18</v>
      </c>
    </row>
    <row r="14" spans="1:4" ht="12" customHeight="1">
      <c r="A14" s="49">
        <v>38869</v>
      </c>
      <c r="B14" s="50">
        <v>199340.16246056784</v>
      </c>
      <c r="C14" s="74">
        <f t="shared" si="0"/>
        <v>-0.04426783538706902</v>
      </c>
      <c r="D14" s="74" t="s">
        <v>18</v>
      </c>
    </row>
    <row r="15" spans="1:4" ht="12" customHeight="1">
      <c r="A15" s="49">
        <v>38899</v>
      </c>
      <c r="B15" s="50">
        <v>206346.87479131887</v>
      </c>
      <c r="C15" s="74">
        <f t="shared" si="0"/>
        <v>0.0351495265392745</v>
      </c>
      <c r="D15" s="74" t="s">
        <v>18</v>
      </c>
    </row>
    <row r="16" spans="1:4" ht="12" customHeight="1">
      <c r="A16" s="49">
        <v>38930</v>
      </c>
      <c r="B16" s="50">
        <v>195030.93744333636</v>
      </c>
      <c r="C16" s="74">
        <f t="shared" si="0"/>
        <v>-0.05483939293690032</v>
      </c>
      <c r="D16" s="74" t="s">
        <v>18</v>
      </c>
    </row>
    <row r="17" spans="1:4" ht="12" customHeight="1">
      <c r="A17" s="49">
        <v>38961</v>
      </c>
      <c r="B17" s="50">
        <v>194614.57883369332</v>
      </c>
      <c r="C17" s="74">
        <f t="shared" si="0"/>
        <v>-0.002134833658193336</v>
      </c>
      <c r="D17" s="74" t="s">
        <v>18</v>
      </c>
    </row>
    <row r="18" spans="1:4" ht="12" customHeight="1">
      <c r="A18" s="49">
        <v>38991</v>
      </c>
      <c r="B18" s="50">
        <v>195789.106185567</v>
      </c>
      <c r="C18" s="74">
        <f t="shared" si="0"/>
        <v>0.006035145768176875</v>
      </c>
      <c r="D18" s="74" t="s">
        <v>18</v>
      </c>
    </row>
    <row r="19" spans="1:4" ht="12" customHeight="1">
      <c r="A19" s="49">
        <v>39022</v>
      </c>
      <c r="B19" s="50">
        <v>196628.676882662</v>
      </c>
      <c r="C19" s="74">
        <f t="shared" si="0"/>
        <v>0.004288137953391891</v>
      </c>
      <c r="D19" s="74" t="s">
        <v>18</v>
      </c>
    </row>
    <row r="20" spans="1:4" ht="12" customHeight="1">
      <c r="A20" s="49">
        <v>39052</v>
      </c>
      <c r="B20" s="50">
        <v>198569.60207612457</v>
      </c>
      <c r="C20" s="74">
        <f t="shared" si="0"/>
        <v>0.009871017921871283</v>
      </c>
      <c r="D20" s="74" t="s">
        <v>18</v>
      </c>
    </row>
    <row r="21" spans="1:4" ht="12" customHeight="1">
      <c r="A21" s="49">
        <v>39083</v>
      </c>
      <c r="B21" s="51">
        <v>192606.9296482412</v>
      </c>
      <c r="C21" s="74">
        <f t="shared" si="0"/>
        <v>-0.030028122963138615</v>
      </c>
      <c r="D21" s="74">
        <f>_xlfn.IFERROR(B21/B9-1,".")</f>
        <v>0.1769038527619835</v>
      </c>
    </row>
    <row r="22" spans="1:4" ht="12" customHeight="1">
      <c r="A22" s="49">
        <v>39114</v>
      </c>
      <c r="B22" s="51">
        <v>197299.4619164619</v>
      </c>
      <c r="C22" s="74">
        <f t="shared" si="0"/>
        <v>0.024363257733201582</v>
      </c>
      <c r="D22" s="74">
        <f aca="true" t="shared" si="1" ref="D22:D66">_xlfn.IFERROR(B22/B10-1,".")</f>
        <v>0.097099595351823</v>
      </c>
    </row>
    <row r="23" spans="1:4" ht="12" customHeight="1">
      <c r="A23" s="49">
        <v>39142</v>
      </c>
      <c r="B23" s="51">
        <v>218821.79912663755</v>
      </c>
      <c r="C23" s="74">
        <f t="shared" si="0"/>
        <v>0.10908462193013158</v>
      </c>
      <c r="D23" s="74">
        <f t="shared" si="1"/>
        <v>0.19396388320761293</v>
      </c>
    </row>
    <row r="24" spans="1:4" ht="12" customHeight="1">
      <c r="A24" s="49">
        <v>39173</v>
      </c>
      <c r="B24" s="51">
        <v>224591.6408952187</v>
      </c>
      <c r="C24" s="74">
        <f t="shared" si="0"/>
        <v>0.026367764964961404</v>
      </c>
      <c r="D24" s="74">
        <f t="shared" si="1"/>
        <v>0.15987264791812872</v>
      </c>
    </row>
    <row r="25" spans="1:4" ht="12" customHeight="1">
      <c r="A25" s="49">
        <v>39203</v>
      </c>
      <c r="B25" s="51">
        <v>229869.1403508772</v>
      </c>
      <c r="C25" s="74">
        <f t="shared" si="0"/>
        <v>0.023498200710509343</v>
      </c>
      <c r="D25" s="74">
        <f t="shared" si="1"/>
        <v>0.10210269909214009</v>
      </c>
    </row>
    <row r="26" spans="1:4" ht="12" customHeight="1">
      <c r="A26" s="49">
        <v>39234</v>
      </c>
      <c r="B26" s="51">
        <v>228815.96765734267</v>
      </c>
      <c r="C26" s="74">
        <f t="shared" si="0"/>
        <v>-0.004581618445725022</v>
      </c>
      <c r="D26" s="74">
        <f t="shared" si="1"/>
        <v>0.1478668665307501</v>
      </c>
    </row>
    <row r="27" spans="1:4" ht="12" customHeight="1">
      <c r="A27" s="49">
        <v>39264</v>
      </c>
      <c r="B27" s="51">
        <v>228454.93252595156</v>
      </c>
      <c r="C27" s="74">
        <f t="shared" si="0"/>
        <v>-0.001577840633621208</v>
      </c>
      <c r="D27" s="74">
        <f t="shared" si="1"/>
        <v>0.10714025960892726</v>
      </c>
    </row>
    <row r="28" spans="1:4" ht="12" customHeight="1">
      <c r="A28" s="49">
        <v>39295</v>
      </c>
      <c r="B28" s="51">
        <v>215683.55126903552</v>
      </c>
      <c r="C28" s="74">
        <f t="shared" si="0"/>
        <v>-0.05590328523751731</v>
      </c>
      <c r="D28" s="74">
        <f t="shared" si="1"/>
        <v>0.10589403966588384</v>
      </c>
    </row>
    <row r="29" spans="1:4" ht="12" customHeight="1">
      <c r="A29" s="49">
        <v>39326</v>
      </c>
      <c r="B29" s="51">
        <v>220650.22397476342</v>
      </c>
      <c r="C29" s="74">
        <f t="shared" si="0"/>
        <v>0.02302759147141753</v>
      </c>
      <c r="D29" s="74">
        <f t="shared" si="1"/>
        <v>0.13378054869835165</v>
      </c>
    </row>
    <row r="30" spans="1:4" ht="12" customHeight="1">
      <c r="A30" s="49">
        <v>39356</v>
      </c>
      <c r="B30" s="51">
        <v>216894.35237068965</v>
      </c>
      <c r="C30" s="74">
        <f t="shared" si="0"/>
        <v>-0.01702183454163786</v>
      </c>
      <c r="D30" s="74">
        <f t="shared" si="1"/>
        <v>0.10779581456957721</v>
      </c>
    </row>
    <row r="31" spans="1:4" ht="12" customHeight="1">
      <c r="A31" s="49">
        <v>39387</v>
      </c>
      <c r="B31" s="51">
        <v>217325.29005235602</v>
      </c>
      <c r="C31" s="74">
        <f t="shared" si="0"/>
        <v>0.0019868552452202426</v>
      </c>
      <c r="D31" s="74">
        <f t="shared" si="1"/>
        <v>0.10525734850997703</v>
      </c>
    </row>
    <row r="32" spans="1:4" ht="12" customHeight="1">
      <c r="A32" s="49">
        <v>39417</v>
      </c>
      <c r="B32" s="51">
        <v>209328.26475279106</v>
      </c>
      <c r="C32" s="74">
        <f t="shared" si="0"/>
        <v>-0.03679749051589165</v>
      </c>
      <c r="D32" s="74">
        <f t="shared" si="1"/>
        <v>0.054180814002648736</v>
      </c>
    </row>
    <row r="33" spans="1:4" ht="12" customHeight="1">
      <c r="A33" s="49">
        <v>39448</v>
      </c>
      <c r="B33" s="51">
        <v>200722.31294117647</v>
      </c>
      <c r="C33" s="74">
        <f t="shared" si="0"/>
        <v>-0.04111223021782506</v>
      </c>
      <c r="D33" s="74">
        <f t="shared" si="1"/>
        <v>0.04213443050962096</v>
      </c>
    </row>
    <row r="34" spans="1:4" ht="12" customHeight="1">
      <c r="A34" s="49">
        <v>39479</v>
      </c>
      <c r="B34" s="51">
        <v>199720.59033613445</v>
      </c>
      <c r="C34" s="74">
        <f t="shared" si="0"/>
        <v>-0.00499058918943196</v>
      </c>
      <c r="D34" s="74">
        <f t="shared" si="1"/>
        <v>0.012271338178801772</v>
      </c>
    </row>
    <row r="35" spans="1:4" ht="12" customHeight="1">
      <c r="A35" s="49">
        <v>39508</v>
      </c>
      <c r="B35" s="51">
        <v>222814.58439716313</v>
      </c>
      <c r="C35" s="74">
        <f t="shared" si="0"/>
        <v>0.11563151311620357</v>
      </c>
      <c r="D35" s="74">
        <f t="shared" si="1"/>
        <v>0.018246743635513374</v>
      </c>
    </row>
    <row r="36" spans="1:4" ht="12" customHeight="1">
      <c r="A36" s="49">
        <v>39539</v>
      </c>
      <c r="B36" s="51">
        <v>226090.0405561993</v>
      </c>
      <c r="C36" s="74">
        <f t="shared" si="0"/>
        <v>0.014700366979558677</v>
      </c>
      <c r="D36" s="74">
        <f t="shared" si="1"/>
        <v>0.006671662645181264</v>
      </c>
    </row>
    <row r="37" spans="1:4" ht="12" customHeight="1">
      <c r="A37" s="49">
        <v>39569</v>
      </c>
      <c r="B37" s="51">
        <v>235049.825633383</v>
      </c>
      <c r="C37" s="74">
        <f t="shared" si="0"/>
        <v>0.039629278030743675</v>
      </c>
      <c r="D37" s="74">
        <f t="shared" si="1"/>
        <v>0.022537541466409516</v>
      </c>
    </row>
    <row r="38" spans="1:4" ht="12" customHeight="1">
      <c r="A38" s="49">
        <v>39600</v>
      </c>
      <c r="B38" s="51">
        <v>244603.336996337</v>
      </c>
      <c r="C38" s="74">
        <f t="shared" si="0"/>
        <v>0.040644622208122705</v>
      </c>
      <c r="D38" s="74">
        <f t="shared" si="1"/>
        <v>0.0689959249812333</v>
      </c>
    </row>
    <row r="39" spans="1:4" ht="12" customHeight="1">
      <c r="A39" s="49">
        <v>39630</v>
      </c>
      <c r="B39" s="51">
        <v>245414.8787276342</v>
      </c>
      <c r="C39" s="74">
        <f t="shared" si="0"/>
        <v>0.0033177868350560136</v>
      </c>
      <c r="D39" s="74">
        <f t="shared" si="1"/>
        <v>0.07423760132539958</v>
      </c>
    </row>
    <row r="40" spans="1:4" ht="12" customHeight="1">
      <c r="A40" s="49">
        <v>39661</v>
      </c>
      <c r="B40" s="51">
        <v>201517.435</v>
      </c>
      <c r="C40" s="74">
        <f t="shared" si="0"/>
        <v>-0.17887034378364797</v>
      </c>
      <c r="D40" s="74">
        <f t="shared" si="1"/>
        <v>-0.06568009561083887</v>
      </c>
    </row>
    <row r="41" spans="1:4" ht="12" customHeight="1">
      <c r="A41" s="49">
        <v>39692</v>
      </c>
      <c r="B41" s="51">
        <v>205068.5799522673</v>
      </c>
      <c r="C41" s="74">
        <f t="shared" si="0"/>
        <v>0.017622023386052454</v>
      </c>
      <c r="D41" s="74">
        <f t="shared" si="1"/>
        <v>-0.0706169417905429</v>
      </c>
    </row>
    <row r="42" spans="1:4" ht="12" customHeight="1">
      <c r="A42" s="49">
        <v>39722</v>
      </c>
      <c r="B42" s="51">
        <v>192225.0279898219</v>
      </c>
      <c r="C42" s="74">
        <f t="shared" si="0"/>
        <v>-0.06263052080155296</v>
      </c>
      <c r="D42" s="74">
        <f t="shared" si="1"/>
        <v>-0.1137388968925569</v>
      </c>
    </row>
    <row r="43" spans="1:4" ht="12" customHeight="1">
      <c r="A43" s="49">
        <v>39753</v>
      </c>
      <c r="B43" s="51">
        <v>191271.2275862069</v>
      </c>
      <c r="C43" s="74">
        <f t="shared" si="0"/>
        <v>-0.004961894991455051</v>
      </c>
      <c r="D43" s="74">
        <f t="shared" si="1"/>
        <v>-0.11988509234186429</v>
      </c>
    </row>
    <row r="44" spans="1:4" ht="12" customHeight="1">
      <c r="A44" s="49">
        <v>39783</v>
      </c>
      <c r="B44" s="51">
        <v>200734.24647887325</v>
      </c>
      <c r="C44" s="74">
        <f t="shared" si="0"/>
        <v>0.04947434599593037</v>
      </c>
      <c r="D44" s="74">
        <f t="shared" si="1"/>
        <v>-0.04105522149178964</v>
      </c>
    </row>
    <row r="45" spans="1:4" ht="12" customHeight="1">
      <c r="A45" s="49">
        <v>39814</v>
      </c>
      <c r="B45" s="51">
        <v>198266.797833935</v>
      </c>
      <c r="C45" s="74">
        <f t="shared" si="0"/>
        <v>-0.012292116010199194</v>
      </c>
      <c r="D45" s="74">
        <f t="shared" si="1"/>
        <v>-0.012233393842771556</v>
      </c>
    </row>
    <row r="46" spans="1:4" ht="12" customHeight="1">
      <c r="A46" s="49">
        <v>39845</v>
      </c>
      <c r="B46" s="51">
        <v>194677.68396226416</v>
      </c>
      <c r="C46" s="74">
        <f t="shared" si="0"/>
        <v>-0.018102445345776097</v>
      </c>
      <c r="D46" s="74">
        <f t="shared" si="1"/>
        <v>-0.02524980706988178</v>
      </c>
    </row>
    <row r="47" spans="1:4" ht="12" customHeight="1">
      <c r="A47" s="49">
        <v>39873</v>
      </c>
      <c r="B47" s="51">
        <v>194683.3282674772</v>
      </c>
      <c r="C47" s="74">
        <f t="shared" si="0"/>
        <v>2.8993077676675583E-05</v>
      </c>
      <c r="D47" s="74">
        <f t="shared" si="1"/>
        <v>-0.1262541058781972</v>
      </c>
    </row>
    <row r="48" spans="1:4" ht="12" customHeight="1">
      <c r="A48" s="49">
        <v>39904</v>
      </c>
      <c r="B48" s="51">
        <v>201496.81268882175</v>
      </c>
      <c r="C48" s="74">
        <f t="shared" si="0"/>
        <v>0.034997780662468614</v>
      </c>
      <c r="D48" s="74">
        <f t="shared" si="1"/>
        <v>-0.10877625483580022</v>
      </c>
    </row>
    <row r="49" spans="1:4" ht="12" customHeight="1">
      <c r="A49" s="49">
        <v>39934</v>
      </c>
      <c r="B49" s="51">
        <v>206137.5564516129</v>
      </c>
      <c r="C49" s="74">
        <f t="shared" si="0"/>
        <v>0.023031350723934363</v>
      </c>
      <c r="D49" s="74">
        <f t="shared" si="1"/>
        <v>-0.12300485271095574</v>
      </c>
    </row>
    <row r="50" spans="1:4" ht="12" customHeight="1">
      <c r="A50" s="49">
        <v>39965</v>
      </c>
      <c r="B50" s="51">
        <v>214373.58782201406</v>
      </c>
      <c r="C50" s="74">
        <f t="shared" si="0"/>
        <v>0.03995405549659958</v>
      </c>
      <c r="D50" s="74">
        <f t="shared" si="1"/>
        <v>-0.12358682242661156</v>
      </c>
    </row>
    <row r="51" spans="1:4" ht="12" customHeight="1">
      <c r="A51" s="49">
        <v>39995</v>
      </c>
      <c r="B51" s="51">
        <v>212174.08498023715</v>
      </c>
      <c r="C51" s="74">
        <f t="shared" si="0"/>
        <v>-0.010260139152977521</v>
      </c>
      <c r="D51" s="74">
        <f t="shared" si="1"/>
        <v>-0.1354473450009862</v>
      </c>
    </row>
    <row r="52" spans="1:4" ht="12" customHeight="1">
      <c r="A52" s="49">
        <v>40026</v>
      </c>
      <c r="B52" s="51">
        <v>206030.33409610984</v>
      </c>
      <c r="C52" s="74">
        <f t="shared" si="0"/>
        <v>-0.028956179472622967</v>
      </c>
      <c r="D52" s="74">
        <f t="shared" si="1"/>
        <v>0.022394583853798222</v>
      </c>
    </row>
    <row r="53" spans="1:4" ht="12" customHeight="1">
      <c r="A53" s="49">
        <v>40057</v>
      </c>
      <c r="B53" s="51">
        <v>206200.7328605201</v>
      </c>
      <c r="C53" s="74">
        <f t="shared" si="0"/>
        <v>0.0008270566815213876</v>
      </c>
      <c r="D53" s="74">
        <f t="shared" si="1"/>
        <v>0.0055208501883434735</v>
      </c>
    </row>
    <row r="54" spans="1:4" ht="12" customHeight="1">
      <c r="A54" s="49">
        <v>40087</v>
      </c>
      <c r="B54" s="50">
        <v>221875.36926605506</v>
      </c>
      <c r="C54" s="74">
        <f t="shared" si="0"/>
        <v>0.076016395228516</v>
      </c>
      <c r="D54" s="74">
        <f t="shared" si="1"/>
        <v>0.15424807885996583</v>
      </c>
    </row>
    <row r="55" spans="1:4" ht="12" customHeight="1">
      <c r="A55" s="49">
        <v>40118</v>
      </c>
      <c r="B55" s="51">
        <v>225449.41136363638</v>
      </c>
      <c r="C55" s="74">
        <f t="shared" si="0"/>
        <v>0.01610833194060235</v>
      </c>
      <c r="D55" s="74">
        <f t="shared" si="1"/>
        <v>0.17868962419883672</v>
      </c>
    </row>
    <row r="56" spans="1:4" ht="12" customHeight="1">
      <c r="A56" s="49">
        <v>40148</v>
      </c>
      <c r="B56" s="51">
        <v>206442.24</v>
      </c>
      <c r="C56" s="74">
        <f t="shared" si="0"/>
        <v>-0.08430792189108427</v>
      </c>
      <c r="D56" s="74">
        <f t="shared" si="1"/>
        <v>0.028435574005193365</v>
      </c>
    </row>
    <row r="57" spans="1:4" ht="12" customHeight="1">
      <c r="A57" s="49">
        <v>40179</v>
      </c>
      <c r="B57" s="51">
        <v>196691.03813559323</v>
      </c>
      <c r="C57" s="74">
        <f t="shared" si="0"/>
        <v>-0.04723452847831311</v>
      </c>
      <c r="D57" s="74">
        <f t="shared" si="1"/>
        <v>-0.007947673112981835</v>
      </c>
    </row>
    <row r="58" spans="1:4" ht="12" customHeight="1">
      <c r="A58" s="49">
        <v>40210</v>
      </c>
      <c r="B58" s="51">
        <v>200126.4785992218</v>
      </c>
      <c r="C58" s="74">
        <f t="shared" si="0"/>
        <v>0.017466176884278095</v>
      </c>
      <c r="D58" s="74">
        <f t="shared" si="1"/>
        <v>0.027988799363433126</v>
      </c>
    </row>
    <row r="59" spans="1:4" ht="12" customHeight="1">
      <c r="A59" s="49">
        <v>40238</v>
      </c>
      <c r="B59" s="52">
        <v>218274.0344827586</v>
      </c>
      <c r="C59" s="74">
        <f t="shared" si="0"/>
        <v>0.09068043374649859</v>
      </c>
      <c r="D59" s="74">
        <f t="shared" si="1"/>
        <v>0.12117476326925103</v>
      </c>
    </row>
    <row r="60" spans="1:4" ht="12" customHeight="1">
      <c r="A60" s="49">
        <v>40269</v>
      </c>
      <c r="B60" s="51">
        <v>224931</v>
      </c>
      <c r="C60" s="74">
        <f t="shared" si="0"/>
        <v>0.030498201643710532</v>
      </c>
      <c r="D60" s="74">
        <f t="shared" si="1"/>
        <v>0.11630053596613688</v>
      </c>
    </row>
    <row r="61" spans="1:4" ht="12" customHeight="1">
      <c r="A61" s="49">
        <v>40299</v>
      </c>
      <c r="B61" s="52">
        <v>230558.67483296213</v>
      </c>
      <c r="C61" s="74">
        <f t="shared" si="0"/>
        <v>0.025019560811814</v>
      </c>
      <c r="D61" s="74">
        <f t="shared" si="1"/>
        <v>0.11847001003469071</v>
      </c>
    </row>
    <row r="62" spans="1:4" ht="12" customHeight="1">
      <c r="A62" s="49">
        <v>40330</v>
      </c>
      <c r="B62" s="52">
        <v>227806.46733668342</v>
      </c>
      <c r="C62" s="74">
        <f t="shared" si="0"/>
        <v>-0.011937124023950418</v>
      </c>
      <c r="D62" s="74">
        <f t="shared" si="1"/>
        <v>0.06266107523386766</v>
      </c>
    </row>
    <row r="63" spans="1:4" ht="12" customHeight="1">
      <c r="A63" s="49">
        <v>40360</v>
      </c>
      <c r="B63" s="52">
        <v>235771.5036764706</v>
      </c>
      <c r="C63" s="74">
        <f t="shared" si="0"/>
        <v>0.03496404835607847</v>
      </c>
      <c r="D63" s="74">
        <f t="shared" si="1"/>
        <v>0.11121725209010047</v>
      </c>
    </row>
    <row r="64" spans="1:4" ht="12" customHeight="1">
      <c r="A64" s="49">
        <v>40391</v>
      </c>
      <c r="B64" s="54">
        <v>229097.80217391305</v>
      </c>
      <c r="C64" s="74">
        <f t="shared" si="0"/>
        <v>-0.02830580200953936</v>
      </c>
      <c r="D64" s="74">
        <f t="shared" si="1"/>
        <v>0.11196151372080299</v>
      </c>
    </row>
    <row r="65" spans="1:4" ht="12" customHeight="1">
      <c r="A65" s="49">
        <v>40422</v>
      </c>
      <c r="B65" s="53">
        <v>224148</v>
      </c>
      <c r="C65" s="74">
        <f t="shared" si="0"/>
        <v>-0.02160562924194076</v>
      </c>
      <c r="D65" s="74">
        <f t="shared" si="1"/>
        <v>0.08703784361241773</v>
      </c>
    </row>
    <row r="66" spans="1:4" ht="12" customHeight="1">
      <c r="A66" s="49">
        <v>40452</v>
      </c>
      <c r="B66" s="55">
        <v>213717.78</v>
      </c>
      <c r="C66" s="74">
        <f t="shared" si="0"/>
        <v>-0.04653273729857055</v>
      </c>
      <c r="D66" s="74">
        <f t="shared" si="1"/>
        <v>-0.03676653831851495</v>
      </c>
    </row>
    <row r="67" spans="1:4" ht="12" customHeight="1">
      <c r="A67" s="49">
        <v>40483</v>
      </c>
      <c r="B67" s="25">
        <v>215173</v>
      </c>
      <c r="C67" s="74">
        <f aca="true" t="shared" si="2" ref="C67:C72">_xlfn.IFERROR(B67/B66-1,".")</f>
        <v>0.006809073161811785</v>
      </c>
      <c r="D67" s="74">
        <f aca="true" t="shared" si="3" ref="D67:D72">_xlfn.IFERROR(B67/B55-1,".")</f>
        <v>-0.04558189485383546</v>
      </c>
    </row>
    <row r="68" spans="1:4" ht="12" customHeight="1">
      <c r="A68" s="49">
        <v>40513</v>
      </c>
      <c r="B68" s="25">
        <v>211747</v>
      </c>
      <c r="C68" s="74">
        <f t="shared" si="2"/>
        <v>-0.01592207200717566</v>
      </c>
      <c r="D68" s="74">
        <f t="shared" si="3"/>
        <v>0.02569609785284266</v>
      </c>
    </row>
    <row r="69" spans="1:4" ht="12" customHeight="1">
      <c r="A69" s="49">
        <v>40544</v>
      </c>
      <c r="B69" s="25">
        <v>215696</v>
      </c>
      <c r="C69" s="74">
        <f t="shared" si="2"/>
        <v>0.018649614870576592</v>
      </c>
      <c r="D69" s="74">
        <f t="shared" si="3"/>
        <v>0.09662342547251845</v>
      </c>
    </row>
    <row r="70" spans="1:4" ht="12" customHeight="1">
      <c r="A70" s="49">
        <v>40575</v>
      </c>
      <c r="B70" s="25">
        <v>187059</v>
      </c>
      <c r="C70" s="74">
        <f t="shared" si="2"/>
        <v>-0.13276555893479713</v>
      </c>
      <c r="D70" s="74">
        <f t="shared" si="3"/>
        <v>-0.06529610019966947</v>
      </c>
    </row>
    <row r="71" spans="1:4" ht="12" customHeight="1">
      <c r="A71" s="49">
        <v>40603</v>
      </c>
      <c r="B71" s="25">
        <v>215419</v>
      </c>
      <c r="C71" s="74">
        <f t="shared" si="2"/>
        <v>0.1516099198648555</v>
      </c>
      <c r="D71" s="74">
        <f t="shared" si="3"/>
        <v>-0.01308004632582227</v>
      </c>
    </row>
    <row r="72" spans="1:4" ht="12" customHeight="1">
      <c r="A72" s="49">
        <v>40634</v>
      </c>
      <c r="B72" s="25">
        <v>211013</v>
      </c>
      <c r="C72" s="74">
        <f t="shared" si="2"/>
        <v>-0.02045316336999059</v>
      </c>
      <c r="D72" s="74">
        <f t="shared" si="3"/>
        <v>-0.061876753315461164</v>
      </c>
    </row>
    <row r="73" spans="1:4" ht="12" customHeight="1">
      <c r="A73" s="49">
        <v>40664</v>
      </c>
      <c r="B73" s="25">
        <v>218465</v>
      </c>
      <c r="C73" s="74">
        <f aca="true" t="shared" si="4" ref="C73:C79">_xlfn.IFERROR(B73/B72-1,".")</f>
        <v>0.03531535971717381</v>
      </c>
      <c r="D73" s="74">
        <f aca="true" t="shared" si="5" ref="D73:D78">_xlfn.IFERROR(B73/B61-1,".")</f>
        <v>-0.052453783583393254</v>
      </c>
    </row>
    <row r="74" spans="1:4" ht="12" customHeight="1">
      <c r="A74" s="49">
        <v>40695</v>
      </c>
      <c r="B74" s="25">
        <v>227541</v>
      </c>
      <c r="C74" s="74">
        <f t="shared" si="4"/>
        <v>0.04154441214839899</v>
      </c>
      <c r="D74" s="74">
        <f t="shared" si="5"/>
        <v>-0.001165319579321089</v>
      </c>
    </row>
    <row r="75" spans="1:4" ht="12" customHeight="1">
      <c r="A75" s="49">
        <v>40725</v>
      </c>
      <c r="B75" s="25">
        <v>220897</v>
      </c>
      <c r="C75" s="74">
        <f t="shared" si="4"/>
        <v>-0.02919913334300195</v>
      </c>
      <c r="D75" s="74">
        <f t="shared" si="5"/>
        <v>-0.06308864067339381</v>
      </c>
    </row>
    <row r="76" spans="1:4" ht="12" customHeight="1">
      <c r="A76" s="49">
        <v>40756</v>
      </c>
      <c r="B76" s="25">
        <v>218986</v>
      </c>
      <c r="C76" s="74">
        <f t="shared" si="4"/>
        <v>-0.0086510907798657</v>
      </c>
      <c r="D76" s="74">
        <f t="shared" si="5"/>
        <v>-0.044137490966574044</v>
      </c>
    </row>
    <row r="77" spans="1:4" ht="12" customHeight="1">
      <c r="A77" s="49">
        <v>40787</v>
      </c>
      <c r="B77" s="25">
        <v>210198</v>
      </c>
      <c r="C77" s="74">
        <f t="shared" si="4"/>
        <v>-0.04013041929621075</v>
      </c>
      <c r="D77" s="74">
        <f t="shared" si="5"/>
        <v>-0.06223566572086303</v>
      </c>
    </row>
    <row r="78" spans="1:4" ht="12" customHeight="1">
      <c r="A78" s="49">
        <v>40817</v>
      </c>
      <c r="B78" s="25">
        <v>225114</v>
      </c>
      <c r="C78" s="74">
        <f t="shared" si="4"/>
        <v>0.07096166471612486</v>
      </c>
      <c r="D78" s="74">
        <f t="shared" si="5"/>
        <v>0.05332368696698975</v>
      </c>
    </row>
    <row r="79" spans="1:4" ht="12" customHeight="1">
      <c r="A79" s="49">
        <v>40848</v>
      </c>
      <c r="B79" s="25">
        <v>223983</v>
      </c>
      <c r="C79" s="74">
        <f t="shared" si="4"/>
        <v>-0.005024121111969926</v>
      </c>
      <c r="D79" s="74">
        <f>_xlfn.IFERROR(B79/B67-1,".")</f>
        <v>0.04094379871080478</v>
      </c>
    </row>
  </sheetData>
  <sheetProtection/>
  <hyperlinks>
    <hyperlink ref="A6" location="Index!A1" display="Return to Index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ESPC (UK)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dmarshall</dc:creator>
  <cp:keywords/>
  <dc:description/>
  <cp:lastModifiedBy>David Marshall</cp:lastModifiedBy>
  <dcterms:created xsi:type="dcterms:W3CDTF">2009-08-12T11:54:28Z</dcterms:created>
  <dcterms:modified xsi:type="dcterms:W3CDTF">2011-12-06T15:09:21Z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